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ticas6\Desktop\Documentos SERVIR\2015 y 2016\Publicaciones\Cuadros de estudios para publicar\Informe Características del SC\"/>
    </mc:Choice>
  </mc:AlternateContent>
  <bookViews>
    <workbookView xWindow="0" yWindow="0" windowWidth="28800" windowHeight="12045"/>
  </bookViews>
  <sheets>
    <sheet name="Índice" sheetId="17" r:id="rId1"/>
    <sheet name="Servidores x departamento" sheetId="12" r:id="rId2"/>
    <sheet name=" Servidores civiles '04-'14" sheetId="1" r:id="rId3"/>
    <sheet name="Servidores x nivel de gobierno" sheetId="2" r:id="rId4"/>
    <sheet name="Servidores x régimen" sheetId="3" r:id="rId5"/>
    <sheet name="Servidores x sexo" sheetId="5" r:id="rId6"/>
    <sheet name="Servidores x edad " sheetId="16" r:id="rId7"/>
    <sheet name="Servidores x educación" sheetId="6" r:id="rId8"/>
    <sheet name="Brechas salariales púb vs. pri" sheetId="7" r:id="rId9"/>
    <sheet name="Costo de planilla pública" sheetId="4" r:id="rId10"/>
    <sheet name="Desarollo del SC" sheetId="10" r:id="rId11"/>
    <sheet name="SC, PBI y competitividad" sheetId="8" r:id="rId12"/>
  </sheets>
  <definedNames>
    <definedName name="_xlnm.Print_Area" localSheetId="2">' Servidores civiles ''04-''14'!#REF!</definedName>
    <definedName name="_xlnm.Print_Area" localSheetId="8">'Brechas salariales púb vs. pri'!#REF!</definedName>
    <definedName name="_xlnm.Print_Area" localSheetId="9">'Costo de planilla pública'!#REF!</definedName>
    <definedName name="_xlnm.Print_Area" localSheetId="11">'SC, PBI y competitividad'!#REF!</definedName>
    <definedName name="_xlnm.Print_Area" localSheetId="1">'Servidores x departamento'!#REF!</definedName>
    <definedName name="_xlnm.Print_Area" localSheetId="6">'Servidores x edad '!#REF!</definedName>
    <definedName name="_xlnm.Print_Area" localSheetId="7">'Servidores x educación'!#REF!</definedName>
    <definedName name="_xlnm.Print_Area" localSheetId="4">'Servidores x régimen'!#REF!</definedName>
    <definedName name="_xlnm.Print_Area" localSheetId="5">'Servidores x sexo'!#REF!</definedName>
  </definedNames>
  <calcPr calcId="152511"/>
</workbook>
</file>

<file path=xl/calcChain.xml><?xml version="1.0" encoding="utf-8"?>
<calcChain xmlns="http://schemas.openxmlformats.org/spreadsheetml/2006/main">
  <c r="D19" i="3" l="1"/>
  <c r="C29" i="12" l="1"/>
  <c r="D29" i="12"/>
  <c r="E5" i="7"/>
  <c r="E6" i="7"/>
  <c r="E7" i="7"/>
  <c r="E8" i="7"/>
  <c r="E9" i="7"/>
  <c r="I30" i="6"/>
  <c r="K30" i="6"/>
  <c r="I31" i="6"/>
  <c r="K31" i="6"/>
  <c r="I32" i="6"/>
  <c r="K32" i="6"/>
  <c r="I33" i="6"/>
  <c r="K33" i="6"/>
  <c r="I34" i="6"/>
  <c r="K34" i="6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D9" i="3"/>
  <c r="E22" i="5" l="1"/>
  <c r="E31" i="5"/>
  <c r="E27" i="5"/>
  <c r="E23" i="5"/>
  <c r="E30" i="5"/>
  <c r="E28" i="5"/>
  <c r="E26" i="5"/>
  <c r="E24" i="5"/>
  <c r="E29" i="5"/>
  <c r="E32" i="5"/>
  <c r="E25" i="5"/>
</calcChain>
</file>

<file path=xl/sharedStrings.xml><?xml version="1.0" encoding="utf-8"?>
<sst xmlns="http://schemas.openxmlformats.org/spreadsheetml/2006/main" count="222" uniqueCount="143">
  <si>
    <t>% respecto del total de la PEA ocupada</t>
  </si>
  <si>
    <t>Total</t>
  </si>
  <si>
    <t>Elaboración: SERVIR - GPGSC</t>
  </si>
  <si>
    <t>Hombres</t>
  </si>
  <si>
    <t>Mujeres</t>
  </si>
  <si>
    <t>Nacional</t>
  </si>
  <si>
    <t>Regional</t>
  </si>
  <si>
    <t>Local</t>
  </si>
  <si>
    <t>%</t>
  </si>
  <si>
    <t>Carreras especiales</t>
  </si>
  <si>
    <t>D. Leg. Nº 1057 (CAS)</t>
  </si>
  <si>
    <t>D. Leg. Nº 276</t>
  </si>
  <si>
    <t>D. Leg. Nº 728</t>
  </si>
  <si>
    <t>Año</t>
  </si>
  <si>
    <t>Gen.5-21: Personal y obligaciones sociales</t>
  </si>
  <si>
    <t>Total Todo Nivel de Gobierno</t>
  </si>
  <si>
    <t>Por Genérica y Nivel de Gobierno</t>
  </si>
  <si>
    <t xml:space="preserve">  Gobierno Nacional </t>
  </si>
  <si>
    <t xml:space="preserve">  Gobierno Regional </t>
  </si>
  <si>
    <t xml:space="preserve">  Gobierno Local </t>
  </si>
  <si>
    <t>Hombre</t>
  </si>
  <si>
    <t>Mujer</t>
  </si>
  <si>
    <t>Nivel educativo culminado / Sexo</t>
  </si>
  <si>
    <t>Primaria</t>
  </si>
  <si>
    <t>Secundaria</t>
  </si>
  <si>
    <t>Superior no universitaria</t>
  </si>
  <si>
    <t>Superior universitaria</t>
  </si>
  <si>
    <t>No especificado</t>
  </si>
  <si>
    <t>Rango de edad / Sexo</t>
  </si>
  <si>
    <t>De 14 a 29 años</t>
  </si>
  <si>
    <t>De 30 a 44 años</t>
  </si>
  <si>
    <t>De 45 a 64 años</t>
  </si>
  <si>
    <t>Sin nivel educativo</t>
  </si>
  <si>
    <t>De 65 a más años</t>
  </si>
  <si>
    <t>Elaboración: SERVIR - GPGSC.</t>
  </si>
  <si>
    <t>PBI per cápita en US$ en paridad de poder adquisitivo (1)</t>
  </si>
  <si>
    <t>Puntaje Índice de Competitividad Global - WEF (2)</t>
  </si>
  <si>
    <t>Índice de Desarrollo del Servicio Civil - BID (3)</t>
  </si>
  <si>
    <t>Chile</t>
  </si>
  <si>
    <t>Brasil</t>
  </si>
  <si>
    <t>Costa Rica</t>
  </si>
  <si>
    <t>Colombia</t>
  </si>
  <si>
    <t>Perú</t>
  </si>
  <si>
    <t>Paraguay</t>
  </si>
  <si>
    <t>Bolivia</t>
  </si>
  <si>
    <t>(1) Fuente: CEPAL - Anuario Estadístico de América Latina y el Caribe 2014.</t>
  </si>
  <si>
    <t>(2) Fuente: Foro Económico Mundial (WEF por sus siglas en inglés) - Reporte de Competitividad Global 2015 - 2016. El puntaje del índice se ubica entre 1 y 7.</t>
  </si>
  <si>
    <t>(3) Fuente: BID - Una década de reformas del servicio civil en América Latina (2004 - 2013) / Diagnóstico institucional del servicio civil en América Latina: Perú (2015). El puntaje del índice se ubica entre 1 y 100.</t>
  </si>
  <si>
    <t>*El puntaje del índice se ubica entre 1 y 100.</t>
  </si>
  <si>
    <t xml:space="preserve">Fuente: BID - Una década de reformas del servicio civil en América Latina (2004 - 2013) / Diagnóstico institucional del servicio civil en América Latina: Perú (2015). 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</si>
  <si>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</si>
  <si>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</si>
  <si>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</si>
  <si>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</si>
  <si>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</si>
  <si>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</si>
  <si>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</si>
  <si>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</si>
  <si>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</si>
  <si>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</si>
  <si>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</si>
  <si>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</si>
  <si>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</si>
  <si>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</si>
  <si>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</si>
  <si>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</si>
  <si>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</si>
  <si>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</si>
  <si>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</si>
  <si>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</si>
  <si>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</si>
  <si>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</si>
  <si>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</si>
  <si>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</si>
  <si>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Callao</t>
  </si>
  <si>
    <t>Departamento</t>
  </si>
  <si>
    <t>Público</t>
  </si>
  <si>
    <t>Privado formal</t>
  </si>
  <si>
    <t>Población</t>
  </si>
  <si>
    <t>% costo total planilla / PBI nominal</t>
  </si>
  <si>
    <t>2013*</t>
  </si>
  <si>
    <t>*La reducción registrada entre los años 2012 y 2013 se explica en el margen de error de la ENAHO.</t>
  </si>
  <si>
    <t>SERVIDORES CIVILES, 2004 - 2014</t>
  </si>
  <si>
    <t>Fuente: MTPE - Planilla Electrónica (septiembre 2014).</t>
  </si>
  <si>
    <t>Nivel de gobierno</t>
  </si>
  <si>
    <t>SERVIDORES CIVILES POR SEXO Y SEGÚN NIVEL DE GOBIERNO, 2014
(EN PORCENTAJE)</t>
  </si>
  <si>
    <t>SERVIDORES CIVILES SEGÚN RÉGIMEN LABORAL, 2014
(EN PORCENTAJE)</t>
  </si>
  <si>
    <t>Régimen laboral</t>
  </si>
  <si>
    <t>SERVIDORES CIVILES SEGÚN RÉGIMEN LABORAL SIN INCLUIR CARRERAS ESPECIALES, 2014
(EN PORCENTAJE)</t>
  </si>
  <si>
    <t>SERVIDORES CIVILES POR SEXO, 2004 - 2014</t>
  </si>
  <si>
    <t>Nº de servidores (en miles de personas)</t>
  </si>
  <si>
    <t>% de servidores respecto del total de la PEA ocupada</t>
  </si>
  <si>
    <t>Nota: La suma de las partes puede no coincidir con el total debido al redondeo de las cifras.</t>
  </si>
  <si>
    <t>Fuente: INEI - ENAHO continua 2014.</t>
  </si>
  <si>
    <t>Fuente: INEI - ENAHO continua 2004 - 2014.</t>
  </si>
  <si>
    <t>Elaboración: SERVIR - GPGCSC.</t>
  </si>
  <si>
    <t xml:space="preserve">Fuente: INEI - ENAHO continua 2004 - 2014. </t>
  </si>
  <si>
    <t>SERVIDORES CIVILES  POR SEXO, 2004 - 2014
(EN PORCENTAJE)</t>
  </si>
  <si>
    <t>SERVIDORES CIVILES SEGÚN RANGO DE EDAD Y SEXO, 2004 - 2014</t>
  </si>
  <si>
    <t>Servidores civiles (Miles de personas)</t>
  </si>
  <si>
    <t>Nota:  La suma de las partes puede no coincidir con el total debido al redondeo de las cifras.</t>
  </si>
  <si>
    <t xml:space="preserve">De 65 a más años </t>
  </si>
  <si>
    <t>SERVIDORES CIVILES SEGÚN NIVEL EDUCATIVO CULMINADO Y SEXO, 2004 - 2014</t>
  </si>
  <si>
    <t xml:space="preserve">Sin nivel educativo </t>
  </si>
  <si>
    <t>Fuente: INEI - ENAHO continua 2004-2014.</t>
  </si>
  <si>
    <t>Nota: La suma de las partes puede no coincidir con el total debido al redondeo de las cifras. El nivel educativo culminado, considera: Sin nivel educativo incluye sin nivel y primaria incompleta, Primaria incluye primaria completa y secundaria incompleta, Secundaria es secundaria completa y superior incompleta, Superior no universitaria y Superior universitaria son completas.</t>
  </si>
  <si>
    <t xml:space="preserve">REMUNERACIÓN MENSUAL PROMEDIO POR SECTOR Y SEGÚN NIVEL EDUCATIVO, 2014 </t>
  </si>
  <si>
    <t>Remuneración mensual promedio (S/)</t>
  </si>
  <si>
    <t>% público respecto de privado formal</t>
  </si>
  <si>
    <t>Nivel educativo</t>
  </si>
  <si>
    <t>COSTO DE LA PLANILLA PÚBLICA SEGÚN TIPO Y NIVEL DE GOBIERNO, 2009-2014 
(EN MILLONES DE S/)</t>
  </si>
  <si>
    <t>Genérica/Nivel de gobierno</t>
  </si>
  <si>
    <t>Fuente: Ministerio de Economía y Finanzas (MEF)-Portal de Transparencia Económica (consulta amigable).</t>
  </si>
  <si>
    <t>Total por Nivel de Gobierno</t>
  </si>
  <si>
    <t>Costo total de planilla (S/)</t>
  </si>
  <si>
    <t>PBI nominal (S/)</t>
  </si>
  <si>
    <t>Fuente: MEF-Portal de Transparencia Económica (consulta amigable), INEI y BCRP-Series Estadísticas.</t>
  </si>
  <si>
    <t>Sub-Gen. Contrato administrativo de servicios - CAS</t>
  </si>
  <si>
    <t>EVOLUCIÓN DE LA RELACIÓN COSTO DE LA PLANILLA PÚBLICA / PBI NOMINAL, 2009 - 2014</t>
  </si>
  <si>
    <t>ÍNDICE DE DESARROLLO DEL SERVICIO CIVIL PERUANO, 2004-2015</t>
  </si>
  <si>
    <t>Mejora en el índice</t>
  </si>
  <si>
    <t>Índice*</t>
  </si>
  <si>
    <t>RELACIÓN ENTRE DESARROLLO DEL SERVICIO CIVIL, PBI PER CÁPITA Y COMPETITIVIDAD EN LATINOAMÉRICA</t>
  </si>
  <si>
    <t>País</t>
  </si>
  <si>
    <t xml:space="preserve">Nº de servidores </t>
  </si>
  <si>
    <t>Nº de servidores por cada 100 habitantes</t>
  </si>
  <si>
    <t>Nº de servidores 
 (en miles de personas)</t>
  </si>
  <si>
    <t>Fuente: INEI-ENAHO continua 2014 y MTPE-Planilla Electrónica 2014.</t>
  </si>
  <si>
    <t>ÍNDICE</t>
  </si>
  <si>
    <t>Nº</t>
  </si>
  <si>
    <t>TABLA</t>
  </si>
  <si>
    <t>SERVIDORES CIVILES SEGÚN DEPARTAMENTO</t>
  </si>
  <si>
    <t>EVOLUCIÓN DEL NÚMERO DE SERVIDORES CIVILES</t>
  </si>
  <si>
    <t>SERVIDORES CIVILES POR SEXO Y SEGÚN NIVEL DE GOBIERNO</t>
  </si>
  <si>
    <t>SERVIDORES CIVILES SEGÚN RÉGIMEN LABORAL</t>
  </si>
  <si>
    <t>SERVIDORES CIVILES POR SEXO</t>
  </si>
  <si>
    <t>SERVIDORES CIVILES SEGÚN NIVEL EDUCATIVO Y SEXO</t>
  </si>
  <si>
    <t>BRECHAS SALARIALES POR SECTOR Y SEGÚN NIVEL EDUCATIVO</t>
  </si>
  <si>
    <t>COSTO DE LA PLANILLA PÚBLICA</t>
  </si>
  <si>
    <t>ÍNDICE DE DESARROLLO DEL SERVICIO CIVIL</t>
  </si>
  <si>
    <t>ÍNDICE DE DESARROLLO DEL SERVICIO CIVIL, PBI PER CÁPITA Y COMPETITIVIDAD</t>
  </si>
  <si>
    <t>NÚMERO DE SERVIDORES CIVILES SEGÚN DEPARTAMENTO, 2014</t>
  </si>
  <si>
    <t>SERVIDORES CIVILES SEGÚN EDAD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</si>
</sst>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0.0%"/>
    <numFmt numFmtId="166" formatCode="#,#00,"/>
    <numFmt numFmtId="167" formatCode="#,##0_ ;\-#,##0\ 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363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56">
    <xf numFmtId="0" fontId="0" fillId="0" borderId="0" xfId="0"/>
    <xf numFmtId="0" fontId="7" fillId="0" borderId="0" xfId="0" applyFont="1"/>
    <xf numFmtId="0" fontId="0" fillId="2" borderId="1" xfId="0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3" fontId="0" fillId="2" borderId="4" xfId="0" applyNumberFormat="1" applyFont="1" applyFill="1" applyBorder="1" applyAlignment="1">
      <alignment horizontal="center" vertical="center"/>
    </xf>
    <xf numFmtId="164" fontId="0" fillId="2" borderId="4" xfId="0" applyNumberFormat="1" applyFont="1" applyFill="1" applyBorder="1" applyAlignment="1">
      <alignment horizontal="center"/>
    </xf>
    <xf numFmtId="165" fontId="3" fillId="0" borderId="0" xfId="5" applyNumberFormat="1" applyFont="1"/>
    <xf numFmtId="0" fontId="0" fillId="0" borderId="0" xfId="0" applyFont="1"/>
    <xf numFmtId="0" fontId="8" fillId="2" borderId="0" xfId="2" applyFont="1" applyFill="1" applyAlignment="1">
      <alignment horizontal="left" vertical="center"/>
    </xf>
    <xf numFmtId="0" fontId="0" fillId="2" borderId="0" xfId="0" applyFill="1"/>
    <xf numFmtId="3" fontId="0" fillId="0" borderId="0" xfId="0" applyNumberFormat="1" applyAlignment="1">
      <alignment horizontal="center" vertical="center"/>
    </xf>
    <xf numFmtId="0" fontId="9" fillId="2" borderId="0" xfId="4" applyFont="1" applyFill="1" applyAlignment="1">
      <alignment horizontal="left" vertical="center"/>
    </xf>
    <xf numFmtId="0" fontId="10" fillId="0" borderId="0" xfId="0" applyFont="1"/>
    <xf numFmtId="0" fontId="6" fillId="0" borderId="0" xfId="3" applyFont="1"/>
    <xf numFmtId="0" fontId="3" fillId="0" borderId="0" xfId="3" applyFont="1"/>
    <xf numFmtId="0" fontId="6" fillId="0" borderId="5" xfId="3" applyFont="1" applyBorder="1" applyAlignment="1">
      <alignment horizontal="center" vertical="center"/>
    </xf>
    <xf numFmtId="0" fontId="6" fillId="0" borderId="5" xfId="3" applyFont="1" applyBorder="1"/>
    <xf numFmtId="9" fontId="6" fillId="0" borderId="5" xfId="5" applyFont="1" applyBorder="1" applyAlignment="1">
      <alignment horizontal="center" vertical="center"/>
    </xf>
    <xf numFmtId="0" fontId="0" fillId="0" borderId="5" xfId="0" applyBorder="1"/>
    <xf numFmtId="0" fontId="6" fillId="0" borderId="5" xfId="0" applyFont="1" applyBorder="1" applyAlignment="1">
      <alignment horizontal="center" vertical="center"/>
    </xf>
    <xf numFmtId="9" fontId="3" fillId="0" borderId="5" xfId="5" applyFont="1" applyBorder="1" applyAlignment="1">
      <alignment horizontal="center" vertical="center"/>
    </xf>
    <xf numFmtId="0" fontId="6" fillId="0" borderId="5" xfId="0" applyFont="1" applyBorder="1"/>
    <xf numFmtId="0" fontId="0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5" xfId="0" applyFont="1" applyBorder="1"/>
    <xf numFmtId="0" fontId="0" fillId="0" borderId="0" xfId="0" applyFont="1" applyFill="1" applyBorder="1" applyAlignment="1">
      <alignment horizontal="left"/>
    </xf>
    <xf numFmtId="166" fontId="6" fillId="0" borderId="0" xfId="0" applyNumberFormat="1" applyFont="1" applyFill="1" applyBorder="1"/>
    <xf numFmtId="166" fontId="0" fillId="0" borderId="0" xfId="0" applyNumberFormat="1" applyFont="1"/>
    <xf numFmtId="3" fontId="0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0" xfId="0" applyFont="1"/>
    <xf numFmtId="0" fontId="6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164" fontId="0" fillId="2" borderId="5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164" fontId="0" fillId="0" borderId="0" xfId="0" applyNumberFormat="1" applyFont="1" applyAlignment="1">
      <alignment horizontal="center" vertical="center"/>
    </xf>
    <xf numFmtId="0" fontId="0" fillId="2" borderId="0" xfId="0" applyFont="1" applyFill="1"/>
    <xf numFmtId="0" fontId="5" fillId="0" borderId="0" xfId="0" applyFont="1" applyFill="1" applyBorder="1" applyAlignment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10" fillId="2" borderId="0" xfId="0" applyFont="1" applyFill="1"/>
    <xf numFmtId="0" fontId="6" fillId="2" borderId="8" xfId="0" applyFont="1" applyFill="1" applyBorder="1"/>
    <xf numFmtId="3" fontId="0" fillId="2" borderId="9" xfId="0" applyNumberFormat="1" applyFont="1" applyFill="1" applyBorder="1" applyAlignment="1">
      <alignment horizontal="right" indent="2"/>
    </xf>
    <xf numFmtId="1" fontId="0" fillId="2" borderId="9" xfId="0" applyNumberFormat="1" applyFont="1" applyFill="1" applyBorder="1" applyAlignment="1">
      <alignment horizontal="right" indent="2"/>
    </xf>
    <xf numFmtId="1" fontId="0" fillId="2" borderId="7" xfId="0" applyNumberFormat="1" applyFont="1" applyFill="1" applyBorder="1" applyAlignment="1">
      <alignment horizontal="right" indent="2"/>
    </xf>
    <xf numFmtId="0" fontId="0" fillId="2" borderId="5" xfId="0" applyFont="1" applyFill="1" applyBorder="1" applyAlignment="1">
      <alignment horizontal="left" indent="1"/>
    </xf>
    <xf numFmtId="0" fontId="0" fillId="2" borderId="1" xfId="0" applyFont="1" applyFill="1" applyBorder="1" applyAlignment="1">
      <alignment horizontal="left" indent="1"/>
    </xf>
    <xf numFmtId="0" fontId="0" fillId="2" borderId="6" xfId="0" applyFont="1" applyFill="1" applyBorder="1" applyAlignment="1">
      <alignment horizontal="left" indent="1"/>
    </xf>
    <xf numFmtId="3" fontId="0" fillId="0" borderId="0" xfId="0" applyNumberFormat="1" applyFont="1"/>
    <xf numFmtId="165" fontId="4" fillId="0" borderId="0" xfId="5" applyNumberFormat="1" applyFont="1" applyFill="1" applyAlignment="1">
      <alignment horizontal="center" vertical="center"/>
    </xf>
    <xf numFmtId="0" fontId="4" fillId="0" borderId="0" xfId="0" applyFont="1" applyFill="1"/>
    <xf numFmtId="165" fontId="3" fillId="0" borderId="0" xfId="5" applyNumberFormat="1" applyFont="1" applyAlignment="1">
      <alignment horizontal="center" vertical="center"/>
    </xf>
    <xf numFmtId="0" fontId="0" fillId="0" borderId="0" xfId="0" applyFont="1" applyAlignment="1">
      <alignment vertical="top"/>
    </xf>
    <xf numFmtId="0" fontId="12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9" fontId="8" fillId="0" borderId="0" xfId="5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167" fontId="3" fillId="0" borderId="5" xfId="1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 wrapText="1"/>
    </xf>
    <xf numFmtId="1" fontId="6" fillId="0" borderId="5" xfId="5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9" fontId="3" fillId="0" borderId="5" xfId="5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3" fillId="2" borderId="0" xfId="4" applyFont="1" applyFill="1" applyAlignment="1">
      <alignment horizontal="left" vertical="center"/>
    </xf>
    <xf numFmtId="0" fontId="13" fillId="0" borderId="0" xfId="0" applyFont="1"/>
    <xf numFmtId="0" fontId="12" fillId="2" borderId="5" xfId="0" applyFont="1" applyFill="1" applyBorder="1" applyAlignment="1">
      <alignment horizontal="center" vertical="center" wrapText="1"/>
    </xf>
    <xf numFmtId="1" fontId="6" fillId="2" borderId="5" xfId="5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/>
    </xf>
    <xf numFmtId="3" fontId="0" fillId="2" borderId="10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/>
    </xf>
    <xf numFmtId="9" fontId="3" fillId="0" borderId="5" xfId="5" applyNumberFormat="1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0" xfId="0" applyFont="1" applyAlignment="1">
      <alignment vertical="justify" wrapText="1"/>
    </xf>
    <xf numFmtId="0" fontId="14" fillId="0" borderId="0" xfId="0" applyFont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6" fillId="2" borderId="0" xfId="0" applyFont="1" applyFill="1"/>
    <xf numFmtId="0" fontId="13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3" fontId="0" fillId="2" borderId="9" xfId="0" applyNumberFormat="1" applyFont="1" applyFill="1" applyBorder="1" applyAlignment="1">
      <alignment horizontal="center" vertical="center"/>
    </xf>
    <xf numFmtId="1" fontId="0" fillId="2" borderId="9" xfId="0" applyNumberFormat="1" applyFont="1" applyFill="1" applyBorder="1" applyAlignment="1">
      <alignment horizontal="center" vertical="center"/>
    </xf>
    <xf numFmtId="1" fontId="0" fillId="2" borderId="7" xfId="0" applyNumberFormat="1" applyFont="1" applyFill="1" applyBorder="1" applyAlignment="1">
      <alignment horizontal="center" vertical="center"/>
    </xf>
    <xf numFmtId="1" fontId="0" fillId="2" borderId="5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3" fontId="0" fillId="2" borderId="6" xfId="0" applyNumberFormat="1" applyFont="1" applyFill="1" applyBorder="1" applyAlignment="1">
      <alignment horizontal="center" vertical="center"/>
    </xf>
    <xf numFmtId="1" fontId="0" fillId="2" borderId="6" xfId="0" applyNumberFormat="1" applyFont="1" applyFill="1" applyBorder="1" applyAlignment="1">
      <alignment horizontal="center" vertical="center"/>
    </xf>
    <xf numFmtId="1" fontId="3" fillId="0" borderId="5" xfId="5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67" fontId="6" fillId="0" borderId="5" xfId="1" applyNumberFormat="1" applyFont="1" applyBorder="1" applyAlignment="1">
      <alignment horizontal="center" vertical="center"/>
    </xf>
    <xf numFmtId="1" fontId="12" fillId="2" borderId="5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66" fontId="14" fillId="0" borderId="0" xfId="0" applyNumberFormat="1" applyFont="1" applyAlignment="1">
      <alignment vertical="center"/>
    </xf>
    <xf numFmtId="0" fontId="12" fillId="2" borderId="5" xfId="0" applyFont="1" applyFill="1" applyBorder="1" applyAlignment="1">
      <alignment horizontal="left" vertical="center"/>
    </xf>
    <xf numFmtId="165" fontId="6" fillId="0" borderId="5" xfId="5" applyNumberFormat="1" applyFont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5" xfId="6" quotePrefix="1" applyBorder="1"/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2" borderId="0" xfId="4" applyFont="1" applyFill="1" applyAlignment="1">
      <alignment horizontal="justify" vertical="justify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4" fillId="0" borderId="11" xfId="3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justify" vertical="justify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6" fontId="11" fillId="3" borderId="5" xfId="0" applyNumberFormat="1" applyFont="1" applyFill="1" applyBorder="1" applyAlignment="1">
      <alignment horizontal="center" vertical="center" wrapText="1"/>
    </xf>
    <xf numFmtId="166" fontId="12" fillId="2" borderId="5" xfId="0" applyNumberFormat="1" applyFont="1" applyFill="1" applyBorder="1" applyAlignment="1">
      <alignment horizontal="center"/>
    </xf>
    <xf numFmtId="1" fontId="12" fillId="2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justify" vertical="justify" wrapText="1"/>
    </xf>
    <xf numFmtId="0" fontId="13" fillId="2" borderId="0" xfId="0" quotePrefix="1" applyFont="1" applyFill="1" applyBorder="1" applyAlignment="1">
      <alignment horizontal="left" vertical="center" wrapText="1"/>
    </xf>
    <xf numFmtId="0" fontId="15" fillId="0" borderId="0" xfId="6" quotePrefix="1"/>
  </cellXfs>
  <cellStyles count="7">
    <cellStyle name="Hipervínculo" xfId="6" builtinId="8"/>
    <cellStyle name="Millares" xfId="1" builtinId="3"/>
    <cellStyle name="Normal" xfId="0" builtinId="0"/>
    <cellStyle name="Normal 10" xfId="2"/>
    <cellStyle name="Normal 3 2" xfId="3"/>
    <cellStyle name="Normal_triptico FEBRERO 2002" xfId="4"/>
    <cellStyle name="Porcentaje" xfId="5" builtinId="5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Número de servidores públicos por cada 100 habitantes según departamento</a:t>
            </a:r>
          </a:p>
        </c:rich>
      </c:tx>
      <c:layout>
        <c:manualLayout>
          <c:xMode val="edge"/>
          <c:yMode val="edge"/>
          <c:x val="0.16671148798707855"/>
          <c:y val="1.160442770740613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2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2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2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24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Lbls>
            <c:dLbl>
              <c:idx val="7"/>
              <c:layout>
                <c:manualLayout>
                  <c:x val="-7.6923076923076927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'Servidores x departamento'!#REF!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'Servidores x departamento'!#REF!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'Servidores x departamento'!#REF!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3814744"/>
        <c:axId val="313813568"/>
      </c:barChart>
      <c:catAx>
        <c:axId val="3138147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3813568"/>
        <c:crosses val="autoZero"/>
        <c:auto val="1"/>
        <c:lblAlgn val="ctr"/>
        <c:lblOffset val="100"/>
        <c:noMultiLvlLbl val="0"/>
      </c:catAx>
      <c:valAx>
        <c:axId val="3138135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13814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Nacional</a:t>
            </a:r>
          </a:p>
        </c:rich>
      </c:tx>
      <c:layout>
        <c:manualLayout>
          <c:xMode val="edge"/>
          <c:yMode val="edge"/>
          <c:x val="0.40658944658944662"/>
          <c:y val="0.1573954319539844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907064741907258"/>
          <c:y val="0.17768372703412075"/>
          <c:w val="0.4123490813648294"/>
          <c:h val="0.68724846894138236"/>
        </c:manualLayout>
      </c:layout>
      <c:pieChart>
        <c:varyColors val="1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dPt>
            <c:idx val="0"/>
            <c:bubble3D val="0"/>
          </c:dPt>
          <c:dLbls>
            <c:dLbl>
              <c:idx val="0"/>
              <c:layout>
                <c:manualLayout>
                  <c:x val="-0.15325918635170604"/>
                  <c:y val="-9.25918635170603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4906271851153746"/>
                  <c:y val="6.82865918355949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1.7053273746187132E-3"/>
          <c:y val="0.39598101301167143"/>
          <c:w val="0.25840229430780615"/>
          <c:h val="0.2051961802647008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6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Participación de servidores públicos según régimen laboral, 2014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Calibri"/>
              </a:rPr>
              <a:t>(en porcentaje)</a:t>
            </a:r>
          </a:p>
        </c:rich>
      </c:tx>
      <c:layout>
        <c:manualLayout>
          <c:xMode val="edge"/>
          <c:yMode val="edge"/>
          <c:x val="0.14908333333333335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236986001749783"/>
          <c:y val="0.28567694663167104"/>
          <c:w val="0.4230382764654419"/>
          <c:h val="0.70506379410906983"/>
        </c:manualLayout>
      </c:layout>
      <c:pieChart>
        <c:varyColors val="1"/>
        <c:ser>
          <c:idx val="0"/>
          <c:order val="0"/>
          <c:tx>
            <c:strRef>
              <c:f>'Servidores x régimen'!$D$4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1.1348862642169728E-2"/>
                  <c:y val="-0.136976113279957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2415573053368326E-2"/>
                  <c:y val="-4.9968459824874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881233595800538E-2"/>
                  <c:y val="-5.96519552702970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162182852143481E-2"/>
                  <c:y val="-7.29817596329870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'Servidores x régimen'!$C$5:$C$8</c:f>
              <c:strCache>
                <c:ptCount val="4"/>
                <c:pt idx="0">
                  <c:v>Carreras especiales</c:v>
                </c:pt>
                <c:pt idx="1">
                  <c:v>D. Leg. Nº 1057 (CAS)</c:v>
                </c:pt>
                <c:pt idx="2">
                  <c:v>D. Leg. Nº 276</c:v>
                </c:pt>
                <c:pt idx="3">
                  <c:v>D. Leg. Nº 728</c:v>
                </c:pt>
              </c:strCache>
            </c:strRef>
          </c:cat>
          <c:val>
            <c:numRef>
              <c:f>'Servidores x régimen'!$D$5:$D$8</c:f>
              <c:numCache>
                <c:formatCode>0%</c:formatCode>
                <c:ptCount val="4"/>
                <c:pt idx="0">
                  <c:v>0.5</c:v>
                </c:pt>
                <c:pt idx="1">
                  <c:v>0.19</c:v>
                </c:pt>
                <c:pt idx="2">
                  <c:v>0.18</c:v>
                </c:pt>
                <c:pt idx="3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Participación de servidores públicos según régimen laboral sin incluir carreras especiales, 2014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Calibri"/>
              </a:rPr>
              <a:t>(en porcentaje)</a:t>
            </a:r>
          </a:p>
        </c:rich>
      </c:tx>
      <c:layout>
        <c:manualLayout>
          <c:xMode val="edge"/>
          <c:yMode val="edge"/>
          <c:x val="0.14908333333333335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4763779527559"/>
          <c:y val="0.31825462993596387"/>
          <c:w val="0.45637160979877517"/>
          <c:h val="0.61360888712440353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dLbl>
              <c:idx val="0"/>
              <c:layout>
                <c:manualLayout>
                  <c:x val="-3.3430664916885388E-3"/>
                  <c:y val="-3.47094848438062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4763079615048119"/>
                  <c:y val="-8.43697478991596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299431321084864E-2"/>
                  <c:y val="1.36532933383327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'Servidores x régimen'!#REF!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'Servidores x régimen'!#REF!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'Servidores x régimen'!#REF!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¿Cuánto representa la remuneración mensual promedio en el sector público respecto al sector privado formal según nivel educativo?, 2014</a:t>
            </a:r>
            <a:endParaRPr lang="es-ES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Calibri"/>
              </a:rPr>
              <a:t>(en porcentaje)</a:t>
            </a:r>
          </a:p>
        </c:rich>
      </c:tx>
      <c:layout>
        <c:manualLayout>
          <c:xMode val="edge"/>
          <c:yMode val="edge"/>
          <c:x val="0.11727891156462585"/>
          <c:y val="3.7986704653371322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'Brechas salariales púb vs. pri'!$E$3:$E$4</c:f>
              <c:strCache>
                <c:ptCount val="2"/>
                <c:pt idx="0">
                  <c:v>% público respecto de privado formal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4568357526737731E-4"/>
                  <c:y val="9.6196095146226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9.58575049913632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9.74234309481751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.109046350589470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185067526415994E-16"/>
                  <c:y val="0.103030311581157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'Brechas salariales púb vs. pri'!$B$5:$B$8</c:f>
              <c:strCache>
                <c:ptCount val="4"/>
                <c:pt idx="0">
                  <c:v>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</c:strCache>
            </c:strRef>
          </c:cat>
          <c:val>
            <c:numRef>
              <c:f>'Brechas salariales púb vs. pri'!$E$5:$E$8</c:f>
              <c:numCache>
                <c:formatCode>0</c:formatCode>
                <c:ptCount val="4"/>
                <c:pt idx="0">
                  <c:v>78.835164182702727</c:v>
                </c:pt>
                <c:pt idx="1">
                  <c:v>98.398010937310147</c:v>
                </c:pt>
                <c:pt idx="2">
                  <c:v>64.894859413606326</c:v>
                </c:pt>
                <c:pt idx="3">
                  <c:v>61.279511244226924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313820232"/>
        <c:axId val="313819448"/>
      </c:barChart>
      <c:catAx>
        <c:axId val="3138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3819448"/>
        <c:crosses val="autoZero"/>
        <c:auto val="1"/>
        <c:lblAlgn val="ctr"/>
        <c:lblOffset val="100"/>
        <c:noMultiLvlLbl val="0"/>
      </c:catAx>
      <c:valAx>
        <c:axId val="313819448"/>
        <c:scaling>
          <c:orientation val="minMax"/>
          <c:max val="100"/>
        </c:scaling>
        <c:delete val="0"/>
        <c:axPos val="l"/>
        <c:numFmt formatCode="0" sourceLinked="1"/>
        <c:majorTickMark val="out"/>
        <c:minorTickMark val="none"/>
        <c:tickLblPos val="none"/>
        <c:spPr>
          <a:ln w="6350">
            <a:noFill/>
          </a:ln>
        </c:spPr>
        <c:crossAx val="313820232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32</xdr:row>
      <xdr:rowOff>152400</xdr:rowOff>
    </xdr:from>
    <xdr:to>
      <xdr:col>8</xdr:col>
      <xdr:colOff>0</xdr:colOff>
      <xdr:row>33</xdr:row>
      <xdr:rowOff>0</xdr:rowOff>
    </xdr:to>
    <xdr:graphicFrame macro="">
      <xdr:nvGraphicFramePr>
        <xdr:cNvPr id="3221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0</xdr:rowOff>
    </xdr:from>
    <xdr:to>
      <xdr:col>4</xdr:col>
      <xdr:colOff>28575</xdr:colOff>
      <xdr:row>0</xdr:row>
      <xdr:rowOff>0</xdr:rowOff>
    </xdr:to>
    <xdr:graphicFrame macro="">
      <xdr:nvGraphicFramePr>
        <xdr:cNvPr id="697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0</xdr:rowOff>
    </xdr:from>
    <xdr:to>
      <xdr:col>5</xdr:col>
      <xdr:colOff>9525</xdr:colOff>
      <xdr:row>26</xdr:row>
      <xdr:rowOff>161925</xdr:rowOff>
    </xdr:to>
    <xdr:graphicFrame macro="">
      <xdr:nvGraphicFramePr>
        <xdr:cNvPr id="1720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32</xdr:row>
      <xdr:rowOff>0</xdr:rowOff>
    </xdr:from>
    <xdr:to>
      <xdr:col>5</xdr:col>
      <xdr:colOff>9525</xdr:colOff>
      <xdr:row>48</xdr:row>
      <xdr:rowOff>161925</xdr:rowOff>
    </xdr:to>
    <xdr:graphicFrame macro="">
      <xdr:nvGraphicFramePr>
        <xdr:cNvPr id="1721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9525</xdr:colOff>
      <xdr:row>18</xdr:row>
      <xdr:rowOff>9525</xdr:rowOff>
    </xdr:to>
    <xdr:graphicFrame macro="">
      <xdr:nvGraphicFramePr>
        <xdr:cNvPr id="29355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7"/>
  <sheetViews>
    <sheetView showGridLines="0" tabSelected="1" workbookViewId="0">
      <selection activeCell="K29" sqref="K29"/>
    </sheetView>
  </sheetViews>
  <sheetFormatPr baseColWidth="10" defaultRowHeight="15" x14ac:dyDescent="0.25"/>
  <cols>
    <col min="3" max="3" width="112.28515625" customWidth="1"/>
  </cols>
  <sheetData>
    <row r="4" spans="2:3" x14ac:dyDescent="0.25">
      <c r="B4" s="32" t="s">
        <v>128</v>
      </c>
    </row>
    <row r="6" spans="2:3" x14ac:dyDescent="0.25">
      <c r="B6" s="120" t="s">
        <v>129</v>
      </c>
      <c r="C6" s="120" t="s">
        <v>130</v>
      </c>
    </row>
    <row r="7" spans="2:3" x14ac:dyDescent="0.25">
      <c r="B7" s="121">
        <v>1</v>
      </c>
      <c r="C7" s="122" t="s">
        <v>131</v>
      </c>
    </row>
    <row r="8" spans="2:3" x14ac:dyDescent="0.25">
      <c r="B8" s="121">
        <v>2</v>
      </c>
      <c r="C8" s="122" t="s">
        <v>132</v>
      </c>
    </row>
    <row r="9" spans="2:3" x14ac:dyDescent="0.25">
      <c r="B9" s="121">
        <v>3</v>
      </c>
      <c r="C9" s="122" t="s">
        <v>133</v>
      </c>
    </row>
    <row r="10" spans="2:3" x14ac:dyDescent="0.25">
      <c r="B10" s="121">
        <v>4</v>
      </c>
      <c r="C10" s="122" t="s">
        <v>134</v>
      </c>
    </row>
    <row r="11" spans="2:3" x14ac:dyDescent="0.25">
      <c r="B11" s="121">
        <v>5</v>
      </c>
      <c r="C11" s="122" t="s">
        <v>135</v>
      </c>
    </row>
    <row r="12" spans="2:3" x14ac:dyDescent="0.25">
      <c r="B12" s="121">
        <v>6</v>
      </c>
      <c r="C12" s="155" t="s">
        <v>142</v>
      </c>
    </row>
    <row r="13" spans="2:3" x14ac:dyDescent="0.25">
      <c r="B13" s="121">
        <v>7</v>
      </c>
      <c r="C13" s="122" t="s">
        <v>136</v>
      </c>
    </row>
    <row r="14" spans="2:3" x14ac:dyDescent="0.25">
      <c r="B14" s="121">
        <v>8</v>
      </c>
      <c r="C14" s="122" t="s">
        <v>137</v>
      </c>
    </row>
    <row r="15" spans="2:3" x14ac:dyDescent="0.25">
      <c r="B15" s="121">
        <v>9</v>
      </c>
      <c r="C15" s="122" t="s">
        <v>138</v>
      </c>
    </row>
    <row r="16" spans="2:3" x14ac:dyDescent="0.25">
      <c r="B16" s="121">
        <v>10</v>
      </c>
      <c r="C16" s="122" t="s">
        <v>139</v>
      </c>
    </row>
    <row r="17" spans="2:3" x14ac:dyDescent="0.25">
      <c r="B17" s="121">
        <v>11</v>
      </c>
      <c r="C17" s="122" t="s">
        <v>140</v>
      </c>
    </row>
  </sheetData>
  <hyperlinks>
    <hyperlink ref="C7" location="'Servidores x departamento'!A1" display="SERVIDORES CIVILES SEGÚN DEPARTAMENTO"/>
    <hyperlink ref="C8" location="' Servidores civiles ''04-''14'!A1" display="EVOLUCIÓN DEL NÚMERO DE SERVIDORES CIVILES"/>
    <hyperlink ref="C9" location="'Servidores x nivel de gobierno'!A1" display="SERVIDORES CIVILES POR SEXO Y SEGÚN NIVEL DE GOBIERNO"/>
    <hyperlink ref="C10" location="'Servidores x régimen'!A1" display="SERVIDORES CIVILES SEGÚN RÉGIMEN LABORAL"/>
    <hyperlink ref="C11" location="'Servidores x sexo'!A1" display="SERVIDORES CIVILES POR SEXO"/>
    <hyperlink ref="C13" location="'Servidores x educación'!A1" display="SERVIDORES CIVILES SEGÚN NIVEL EDUCATIVO Y SEXO"/>
    <hyperlink ref="C14" location="'Brechas salariales púb vs. pri'!A1" display="BRECHAS SALARIALES POR SECTOR Y SEGÚN NIVEL EDUCATIVO"/>
    <hyperlink ref="C15" location="'Costo de planilla pública'!A1" display="COSTO DE LA PLANILLA PÚBLICA"/>
    <hyperlink ref="C16" location="'Desarollo del SC'!A1" display="ÍNDICE DE DESARROLLO DEL SERVICIO CIVIL"/>
    <hyperlink ref="C17" location="'SC, PBI y competitividad'!A1" display="ÍNDICE DE DESARROLLO DEL SERVICIO CIVIL, PBI PER CÁPITA Y COMPETITIVIDAD"/>
    <hyperlink ref="C12" location="'Servidores x edad '!A1" display="SERVIDORES CIVILES SEGÚN EDAD Y SEXO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3"/>
  <sheetViews>
    <sheetView showGridLines="0" workbookViewId="0"/>
  </sheetViews>
  <sheetFormatPr baseColWidth="10" defaultRowHeight="15" x14ac:dyDescent="0.25"/>
  <cols>
    <col min="1" max="1" width="11.42578125" customWidth="1"/>
    <col min="2" max="2" width="55.28515625" customWidth="1"/>
    <col min="3" max="8" width="15.5703125" customWidth="1"/>
    <col min="10" max="10" width="14.5703125" customWidth="1"/>
    <col min="12" max="12" width="16.42578125" customWidth="1"/>
    <col min="15" max="15" width="18.28515625" customWidth="1"/>
    <col min="16" max="17" width="20.28515625" bestFit="1" customWidth="1"/>
    <col min="20" max="20" width="12.7109375" bestFit="1" customWidth="1"/>
    <col min="24" max="24" width="23.42578125" customWidth="1"/>
    <col min="25" max="30" width="16" customWidth="1"/>
    <col min="245" max="245" width="55.28515625" customWidth="1"/>
  </cols>
  <sheetData>
    <row r="2" spans="2:8" ht="52.5" customHeight="1" x14ac:dyDescent="0.25">
      <c r="B2" s="147" t="s">
        <v>110</v>
      </c>
      <c r="C2" s="147"/>
      <c r="D2" s="147"/>
      <c r="E2" s="147"/>
      <c r="F2" s="147"/>
      <c r="G2" s="147"/>
      <c r="H2" s="147"/>
    </row>
    <row r="3" spans="2:8" x14ac:dyDescent="0.25">
      <c r="B3" s="149" t="s">
        <v>111</v>
      </c>
      <c r="C3" s="148" t="s">
        <v>13</v>
      </c>
      <c r="D3" s="148"/>
      <c r="E3" s="148"/>
      <c r="F3" s="148"/>
      <c r="G3" s="148"/>
      <c r="H3" s="148"/>
    </row>
    <row r="4" spans="2:8" x14ac:dyDescent="0.25">
      <c r="B4" s="149"/>
      <c r="C4" s="107">
        <v>2009</v>
      </c>
      <c r="D4" s="107">
        <v>2010</v>
      </c>
      <c r="E4" s="107">
        <v>2011</v>
      </c>
      <c r="F4" s="107">
        <v>2012</v>
      </c>
      <c r="G4" s="107">
        <v>2013</v>
      </c>
      <c r="H4" s="107">
        <v>2014</v>
      </c>
    </row>
    <row r="5" spans="2:8" x14ac:dyDescent="0.25">
      <c r="B5" s="24" t="s">
        <v>14</v>
      </c>
      <c r="C5" s="30">
        <v>19690.104028000002</v>
      </c>
      <c r="D5" s="30">
        <v>20601.942798</v>
      </c>
      <c r="E5" s="30">
        <v>22328.466338999999</v>
      </c>
      <c r="F5" s="30">
        <v>24689.444880999999</v>
      </c>
      <c r="G5" s="30">
        <v>27836.789513</v>
      </c>
      <c r="H5" s="30">
        <v>32578.590724000002</v>
      </c>
    </row>
    <row r="6" spans="2:8" x14ac:dyDescent="0.25">
      <c r="B6" s="24" t="s">
        <v>117</v>
      </c>
      <c r="C6" s="30">
        <v>2212.855012</v>
      </c>
      <c r="D6" s="30">
        <v>2796.0418869999999</v>
      </c>
      <c r="E6" s="30">
        <v>3337.025995</v>
      </c>
      <c r="F6" s="30">
        <v>4207.4795620000004</v>
      </c>
      <c r="G6" s="30">
        <v>5082.1452900000004</v>
      </c>
      <c r="H6" s="30">
        <v>5910.6424290000004</v>
      </c>
    </row>
    <row r="7" spans="2:8" x14ac:dyDescent="0.25">
      <c r="B7" s="25" t="s">
        <v>15</v>
      </c>
      <c r="C7" s="31">
        <v>21902.959040000002</v>
      </c>
      <c r="D7" s="31">
        <v>23397.984684999999</v>
      </c>
      <c r="E7" s="31">
        <v>25665.492333999999</v>
      </c>
      <c r="F7" s="31">
        <v>28896.924443</v>
      </c>
      <c r="G7" s="31">
        <v>32918.934802999996</v>
      </c>
      <c r="H7" s="31">
        <v>38489.233153000001</v>
      </c>
    </row>
    <row r="8" spans="2:8" x14ac:dyDescent="0.25">
      <c r="B8" s="26"/>
      <c r="C8" s="30"/>
      <c r="D8" s="30"/>
      <c r="E8" s="30"/>
      <c r="F8" s="30"/>
      <c r="G8" s="30"/>
      <c r="H8" s="30"/>
    </row>
    <row r="9" spans="2:8" x14ac:dyDescent="0.25">
      <c r="B9" s="23" t="s">
        <v>16</v>
      </c>
      <c r="C9" s="30"/>
      <c r="D9" s="30"/>
      <c r="E9" s="30"/>
      <c r="F9" s="30"/>
      <c r="G9" s="30"/>
      <c r="H9" s="30"/>
    </row>
    <row r="10" spans="2:8" x14ac:dyDescent="0.25">
      <c r="B10" s="23" t="s">
        <v>14</v>
      </c>
      <c r="C10" s="31">
        <v>19690.104028000002</v>
      </c>
      <c r="D10" s="31">
        <v>20601.942799</v>
      </c>
      <c r="E10" s="31">
        <v>22328.466338999999</v>
      </c>
      <c r="F10" s="31">
        <v>24689.444880999999</v>
      </c>
      <c r="G10" s="31">
        <v>27836.789513</v>
      </c>
      <c r="H10" s="31">
        <v>32578.590724000002</v>
      </c>
    </row>
    <row r="11" spans="2:8" x14ac:dyDescent="0.25">
      <c r="B11" s="26" t="s">
        <v>17</v>
      </c>
      <c r="C11" s="30">
        <v>10847.65451</v>
      </c>
      <c r="D11" s="30">
        <v>11454.774743</v>
      </c>
      <c r="E11" s="30">
        <v>12640.157244</v>
      </c>
      <c r="F11" s="30">
        <v>14122.2215</v>
      </c>
      <c r="G11" s="30">
        <v>15898.707501000001</v>
      </c>
      <c r="H11" s="30">
        <v>18747.518615000001</v>
      </c>
    </row>
    <row r="12" spans="2:8" x14ac:dyDescent="0.25">
      <c r="B12" s="26" t="s">
        <v>18</v>
      </c>
      <c r="C12" s="30">
        <v>7033.8404780000001</v>
      </c>
      <c r="D12" s="30">
        <v>7069.7784929999998</v>
      </c>
      <c r="E12" s="30">
        <v>7514.5938040000001</v>
      </c>
      <c r="F12" s="30">
        <v>8556.1389870000003</v>
      </c>
      <c r="G12" s="30">
        <v>9790.5456450000001</v>
      </c>
      <c r="H12" s="30">
        <v>11524.344365999999</v>
      </c>
    </row>
    <row r="13" spans="2:8" x14ac:dyDescent="0.25">
      <c r="B13" s="26" t="s">
        <v>19</v>
      </c>
      <c r="C13" s="30">
        <v>1808.60904</v>
      </c>
      <c r="D13" s="30">
        <v>2077.3895630000002</v>
      </c>
      <c r="E13" s="30">
        <v>2173.715291</v>
      </c>
      <c r="F13" s="30">
        <v>2011.084394</v>
      </c>
      <c r="G13" s="30">
        <v>2147.5363670000002</v>
      </c>
      <c r="H13" s="30">
        <v>2306.7277429999999</v>
      </c>
    </row>
    <row r="14" spans="2:8" x14ac:dyDescent="0.25">
      <c r="B14" s="23" t="s">
        <v>117</v>
      </c>
      <c r="C14" s="31">
        <v>2212.855012</v>
      </c>
      <c r="D14" s="31">
        <v>2796.0418869999999</v>
      </c>
      <c r="E14" s="31">
        <v>3337.025995</v>
      </c>
      <c r="F14" s="31">
        <v>4207.4795620000004</v>
      </c>
      <c r="G14" s="31">
        <v>5082.1452900000004</v>
      </c>
      <c r="H14" s="31">
        <v>5910.6424290000004</v>
      </c>
    </row>
    <row r="15" spans="2:8" x14ac:dyDescent="0.25">
      <c r="B15" s="26" t="s">
        <v>17</v>
      </c>
      <c r="C15" s="30">
        <v>1250.57834</v>
      </c>
      <c r="D15" s="30">
        <v>1612.3073999999999</v>
      </c>
      <c r="E15" s="30">
        <v>1917.512894</v>
      </c>
      <c r="F15" s="30">
        <v>2263.1499349999999</v>
      </c>
      <c r="G15" s="30">
        <v>2864.7747960000002</v>
      </c>
      <c r="H15" s="30">
        <v>3487.4569590000001</v>
      </c>
    </row>
    <row r="16" spans="2:8" x14ac:dyDescent="0.25">
      <c r="B16" s="26" t="s">
        <v>18</v>
      </c>
      <c r="C16" s="30">
        <v>308.61429700000002</v>
      </c>
      <c r="D16" s="30">
        <v>466.5779</v>
      </c>
      <c r="E16" s="30">
        <v>627.22638900000004</v>
      </c>
      <c r="F16" s="30">
        <v>878.29478400000005</v>
      </c>
      <c r="G16" s="30">
        <v>1020.2566409999999</v>
      </c>
      <c r="H16" s="30">
        <v>1171.3727490000001</v>
      </c>
    </row>
    <row r="17" spans="2:8" x14ac:dyDescent="0.25">
      <c r="B17" s="26" t="s">
        <v>19</v>
      </c>
      <c r="C17" s="30">
        <v>653.662375</v>
      </c>
      <c r="D17" s="30">
        <v>717.15658699999994</v>
      </c>
      <c r="E17" s="30">
        <v>792.28671199999997</v>
      </c>
      <c r="F17" s="30">
        <v>1066.0348429999999</v>
      </c>
      <c r="G17" s="30">
        <v>1197.1138530000001</v>
      </c>
      <c r="H17" s="30">
        <v>1251.812721</v>
      </c>
    </row>
    <row r="18" spans="2:8" x14ac:dyDescent="0.25">
      <c r="B18" s="26"/>
      <c r="C18" s="30"/>
      <c r="D18" s="30"/>
      <c r="E18" s="30"/>
      <c r="F18" s="30"/>
      <c r="G18" s="30"/>
      <c r="H18" s="30"/>
    </row>
    <row r="19" spans="2:8" x14ac:dyDescent="0.25">
      <c r="B19" s="23" t="s">
        <v>113</v>
      </c>
      <c r="C19" s="31">
        <v>21902.959040000002</v>
      </c>
      <c r="D19" s="31">
        <v>23397.984686</v>
      </c>
      <c r="E19" s="31">
        <v>25665.492333999999</v>
      </c>
      <c r="F19" s="31">
        <v>28896.924443</v>
      </c>
      <c r="G19" s="31">
        <v>32918.934802999996</v>
      </c>
      <c r="H19" s="31">
        <v>38489.233153000001</v>
      </c>
    </row>
    <row r="20" spans="2:8" x14ac:dyDescent="0.25">
      <c r="B20" s="26" t="s">
        <v>17</v>
      </c>
      <c r="C20" s="30">
        <v>12098.23285</v>
      </c>
      <c r="D20" s="30">
        <v>13067.082143</v>
      </c>
      <c r="E20" s="30">
        <v>14557.670137999999</v>
      </c>
      <c r="F20" s="30">
        <v>16385.371435000001</v>
      </c>
      <c r="G20" s="30">
        <v>18763.482296999999</v>
      </c>
      <c r="H20" s="30">
        <v>22234.975574</v>
      </c>
    </row>
    <row r="21" spans="2:8" x14ac:dyDescent="0.25">
      <c r="B21" s="26" t="s">
        <v>18</v>
      </c>
      <c r="C21" s="30">
        <v>7342.4547750000002</v>
      </c>
      <c r="D21" s="30">
        <v>7536.356393</v>
      </c>
      <c r="E21" s="30">
        <v>8141.8201929999996</v>
      </c>
      <c r="F21" s="30">
        <v>9434.433771</v>
      </c>
      <c r="G21" s="30">
        <v>10810.802286</v>
      </c>
      <c r="H21" s="30">
        <v>12695.717114999999</v>
      </c>
    </row>
    <row r="22" spans="2:8" x14ac:dyDescent="0.25">
      <c r="B22" s="26" t="s">
        <v>19</v>
      </c>
      <c r="C22" s="30">
        <v>2462.2714150000002</v>
      </c>
      <c r="D22" s="30">
        <v>2794.5461500000001</v>
      </c>
      <c r="E22" s="30">
        <v>2966.0020030000001</v>
      </c>
      <c r="F22" s="30">
        <v>3077.1192369999999</v>
      </c>
      <c r="G22" s="30">
        <v>3344.65022</v>
      </c>
      <c r="H22" s="30">
        <v>3558.5404640000002</v>
      </c>
    </row>
    <row r="23" spans="2:8" ht="12" customHeight="1" x14ac:dyDescent="0.25">
      <c r="B23" s="108" t="s">
        <v>112</v>
      </c>
      <c r="C23" s="27"/>
      <c r="D23" s="27"/>
      <c r="E23" s="28"/>
      <c r="F23" s="28"/>
      <c r="G23" s="28"/>
      <c r="H23" s="28"/>
    </row>
    <row r="24" spans="2:8" ht="12" customHeight="1" x14ac:dyDescent="0.25">
      <c r="B24" s="109" t="s">
        <v>34</v>
      </c>
      <c r="C24" s="29"/>
      <c r="D24" s="29"/>
      <c r="E24" s="28"/>
      <c r="F24" s="28"/>
      <c r="G24" s="28"/>
      <c r="H24" s="28"/>
    </row>
    <row r="27" spans="2:8" ht="24.75" customHeight="1" x14ac:dyDescent="0.25">
      <c r="B27" s="140" t="s">
        <v>118</v>
      </c>
      <c r="C27" s="140"/>
      <c r="D27" s="140"/>
      <c r="E27" s="140"/>
      <c r="F27" s="140"/>
      <c r="G27" s="140"/>
      <c r="H27" s="140"/>
    </row>
    <row r="28" spans="2:8" x14ac:dyDescent="0.25">
      <c r="B28" s="110"/>
      <c r="C28" s="78">
        <v>2009</v>
      </c>
      <c r="D28" s="78">
        <v>2010</v>
      </c>
      <c r="E28" s="78">
        <v>2011</v>
      </c>
      <c r="F28" s="78">
        <v>2012</v>
      </c>
      <c r="G28" s="78">
        <v>2013</v>
      </c>
      <c r="H28" s="78">
        <v>2014</v>
      </c>
    </row>
    <row r="29" spans="2:8" ht="24" customHeight="1" x14ac:dyDescent="0.25">
      <c r="B29" s="68" t="s">
        <v>114</v>
      </c>
      <c r="C29" s="71">
        <v>21902959040</v>
      </c>
      <c r="D29" s="71">
        <v>23397984685</v>
      </c>
      <c r="E29" s="71">
        <v>25665492334</v>
      </c>
      <c r="F29" s="71">
        <v>28896924443</v>
      </c>
      <c r="G29" s="71">
        <v>32918934802.999996</v>
      </c>
      <c r="H29" s="71">
        <v>38489233153</v>
      </c>
    </row>
    <row r="30" spans="2:8" ht="24" customHeight="1" x14ac:dyDescent="0.25">
      <c r="B30" s="68" t="s">
        <v>115</v>
      </c>
      <c r="C30" s="71">
        <v>365055547688.211</v>
      </c>
      <c r="D30" s="71">
        <v>419693603624.26904</v>
      </c>
      <c r="E30" s="71">
        <v>469854824406.03601</v>
      </c>
      <c r="F30" s="71">
        <v>508326126447.05603</v>
      </c>
      <c r="G30" s="71">
        <v>545474410730.82898</v>
      </c>
      <c r="H30" s="71">
        <v>575249593745.17395</v>
      </c>
    </row>
    <row r="31" spans="2:8" ht="20.25" customHeight="1" x14ac:dyDescent="0.25">
      <c r="B31" s="88" t="s">
        <v>79</v>
      </c>
      <c r="C31" s="111">
        <v>5.9998975987914642E-2</v>
      </c>
      <c r="D31" s="111">
        <v>5.5750157931754092E-2</v>
      </c>
      <c r="E31" s="111">
        <v>5.4624303084351358E-2</v>
      </c>
      <c r="F31" s="111">
        <v>5.6847214690645492E-2</v>
      </c>
      <c r="G31" s="111">
        <v>6.0349182574660223E-2</v>
      </c>
      <c r="H31" s="111">
        <v>6.6908753298572682E-2</v>
      </c>
    </row>
    <row r="32" spans="2:8" ht="10.5" customHeight="1" x14ac:dyDescent="0.25">
      <c r="B32" s="108" t="s">
        <v>116</v>
      </c>
    </row>
    <row r="33" spans="2:2" ht="10.5" customHeight="1" x14ac:dyDescent="0.25">
      <c r="B33" s="109" t="s">
        <v>34</v>
      </c>
    </row>
  </sheetData>
  <mergeCells count="4">
    <mergeCell ref="B2:H2"/>
    <mergeCell ref="C3:H3"/>
    <mergeCell ref="B3:B4"/>
    <mergeCell ref="B27:H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showGridLines="0" zoomScaleNormal="100" workbookViewId="0"/>
  </sheetViews>
  <sheetFormatPr baseColWidth="10" defaultRowHeight="15" x14ac:dyDescent="0.25"/>
  <cols>
    <col min="1" max="1" width="4.7109375" style="9" customWidth="1"/>
    <col min="2" max="2" width="19.28515625" style="9" customWidth="1"/>
    <col min="3" max="3" width="40.5703125" style="9" customWidth="1"/>
    <col min="4" max="5" width="26.28515625" style="9" customWidth="1"/>
    <col min="6" max="9" width="11.42578125" style="9"/>
    <col min="10" max="10" width="16.85546875" style="9" customWidth="1"/>
    <col min="11" max="16384" width="11.42578125" style="9"/>
  </cols>
  <sheetData>
    <row r="2" spans="2:5" ht="38.25" customHeight="1" x14ac:dyDescent="0.25">
      <c r="B2" s="145" t="s">
        <v>119</v>
      </c>
      <c r="C2" s="145"/>
      <c r="D2" s="145"/>
    </row>
    <row r="3" spans="2:5" x14ac:dyDescent="0.25">
      <c r="B3" s="115" t="s">
        <v>13</v>
      </c>
      <c r="C3" s="115" t="s">
        <v>121</v>
      </c>
      <c r="D3" s="116" t="s">
        <v>120</v>
      </c>
    </row>
    <row r="4" spans="2:5" ht="21.75" customHeight="1" x14ac:dyDescent="0.25">
      <c r="B4" s="117">
        <v>2004</v>
      </c>
      <c r="C4" s="112">
        <v>14</v>
      </c>
      <c r="D4" s="150">
        <v>27</v>
      </c>
    </row>
    <row r="5" spans="2:5" ht="21.75" customHeight="1" x14ac:dyDescent="0.25">
      <c r="B5" s="117">
        <v>2011</v>
      </c>
      <c r="C5" s="112">
        <v>29</v>
      </c>
      <c r="D5" s="151"/>
    </row>
    <row r="6" spans="2:5" ht="21.75" customHeight="1" x14ac:dyDescent="0.25">
      <c r="B6" s="117">
        <v>2015</v>
      </c>
      <c r="C6" s="112">
        <v>41</v>
      </c>
      <c r="D6" s="152"/>
    </row>
    <row r="7" spans="2:5" ht="13.5" customHeight="1" x14ac:dyDescent="0.25">
      <c r="B7" s="113" t="s">
        <v>48</v>
      </c>
      <c r="C7" s="113"/>
      <c r="D7" s="113"/>
      <c r="E7" s="113"/>
    </row>
    <row r="8" spans="2:5" ht="22.5" customHeight="1" x14ac:dyDescent="0.25">
      <c r="B8" s="153" t="s">
        <v>49</v>
      </c>
      <c r="C8" s="153"/>
      <c r="D8" s="153"/>
      <c r="E8" s="114"/>
    </row>
    <row r="9" spans="2:5" ht="13.5" customHeight="1" x14ac:dyDescent="0.25">
      <c r="B9" s="113" t="s">
        <v>2</v>
      </c>
      <c r="C9" s="113"/>
      <c r="D9" s="113"/>
      <c r="E9" s="113"/>
    </row>
    <row r="10" spans="2:5" x14ac:dyDescent="0.25">
      <c r="B10" s="61"/>
      <c r="C10" s="62"/>
      <c r="D10" s="63"/>
    </row>
    <row r="11" spans="2:5" x14ac:dyDescent="0.25">
      <c r="B11" s="61"/>
      <c r="C11" s="62"/>
      <c r="D11" s="63"/>
    </row>
    <row r="12" spans="2:5" x14ac:dyDescent="0.25">
      <c r="B12" s="61"/>
      <c r="C12" s="62"/>
      <c r="D12" s="63"/>
    </row>
    <row r="13" spans="2:5" x14ac:dyDescent="0.25">
      <c r="B13" s="61"/>
      <c r="C13" s="62"/>
      <c r="D13" s="63"/>
    </row>
    <row r="14" spans="2:5" x14ac:dyDescent="0.25">
      <c r="B14" s="60"/>
      <c r="C14" s="64"/>
      <c r="D14" s="59"/>
    </row>
    <row r="15" spans="2:5" ht="28.5" customHeight="1" x14ac:dyDescent="0.25">
      <c r="B15" s="59"/>
      <c r="C15" s="59"/>
      <c r="D15" s="59"/>
    </row>
    <row r="16" spans="2:5" x14ac:dyDescent="0.25">
      <c r="B16" s="59"/>
      <c r="C16" s="59"/>
      <c r="D16" s="59"/>
    </row>
    <row r="17" spans="2:4" x14ac:dyDescent="0.25">
      <c r="B17" s="59"/>
      <c r="C17" s="59"/>
      <c r="D17" s="59"/>
    </row>
    <row r="18" spans="2:4" x14ac:dyDescent="0.25">
      <c r="B18" s="59"/>
      <c r="C18" s="59"/>
      <c r="D18" s="59"/>
    </row>
    <row r="19" spans="2:4" x14ac:dyDescent="0.25">
      <c r="B19" s="59"/>
      <c r="C19" s="59"/>
      <c r="D19" s="59"/>
    </row>
    <row r="20" spans="2:4" x14ac:dyDescent="0.25">
      <c r="B20" s="59"/>
      <c r="C20" s="59"/>
      <c r="D20" s="59"/>
    </row>
    <row r="21" spans="2:4" x14ac:dyDescent="0.25">
      <c r="B21" s="59"/>
      <c r="C21" s="59"/>
      <c r="D21" s="59"/>
    </row>
    <row r="22" spans="2:4" x14ac:dyDescent="0.25">
      <c r="B22" s="59"/>
      <c r="C22" s="59"/>
      <c r="D22" s="59"/>
    </row>
    <row r="23" spans="2:4" x14ac:dyDescent="0.25">
      <c r="B23" s="59"/>
      <c r="C23" s="65"/>
      <c r="D23" s="65"/>
    </row>
    <row r="24" spans="2:4" x14ac:dyDescent="0.25">
      <c r="B24" s="66"/>
      <c r="C24" s="67"/>
      <c r="D24" s="67"/>
    </row>
    <row r="25" spans="2:4" x14ac:dyDescent="0.25">
      <c r="B25" s="59"/>
      <c r="C25" s="59"/>
      <c r="D25" s="59"/>
    </row>
    <row r="26" spans="2:4" x14ac:dyDescent="0.25">
      <c r="B26" s="59"/>
      <c r="C26" s="59"/>
      <c r="D26" s="59"/>
    </row>
    <row r="27" spans="2:4" x14ac:dyDescent="0.25">
      <c r="B27" s="59"/>
      <c r="C27" s="59"/>
      <c r="D27" s="59"/>
    </row>
    <row r="28" spans="2:4" x14ac:dyDescent="0.25">
      <c r="B28" s="59"/>
      <c r="C28" s="59"/>
      <c r="D28" s="59"/>
    </row>
    <row r="29" spans="2:4" x14ac:dyDescent="0.25">
      <c r="B29" s="59"/>
      <c r="C29" s="59"/>
      <c r="D29" s="59"/>
    </row>
  </sheetData>
  <mergeCells count="3">
    <mergeCell ref="B2:D2"/>
    <mergeCell ref="D4:D6"/>
    <mergeCell ref="B8:D8"/>
  </mergeCells>
  <pageMargins left="0.7" right="0.7" top="0.75" bottom="0.75" header="0.3" footer="0.3"/>
  <pageSetup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9"/>
  <sheetViews>
    <sheetView showGridLines="0" workbookViewId="0"/>
  </sheetViews>
  <sheetFormatPr baseColWidth="10" defaultRowHeight="15" x14ac:dyDescent="0.25"/>
  <cols>
    <col min="2" max="5" width="19.7109375" customWidth="1"/>
  </cols>
  <sheetData>
    <row r="2" spans="1:7" ht="41.25" customHeight="1" x14ac:dyDescent="0.25">
      <c r="A2" s="59"/>
      <c r="B2" s="145" t="s">
        <v>122</v>
      </c>
      <c r="C2" s="145"/>
      <c r="D2" s="145"/>
      <c r="E2" s="145"/>
      <c r="F2" s="59"/>
      <c r="G2" s="59"/>
    </row>
    <row r="3" spans="1:7" ht="45" x14ac:dyDescent="0.25">
      <c r="A3" s="59"/>
      <c r="B3" s="119" t="s">
        <v>123</v>
      </c>
      <c r="C3" s="78" t="s">
        <v>35</v>
      </c>
      <c r="D3" s="78" t="s">
        <v>36</v>
      </c>
      <c r="E3" s="78" t="s">
        <v>37</v>
      </c>
      <c r="F3" s="59"/>
      <c r="G3" s="59"/>
    </row>
    <row r="4" spans="1:7" x14ac:dyDescent="0.25">
      <c r="A4" s="59"/>
      <c r="B4" s="117" t="s">
        <v>38</v>
      </c>
      <c r="C4" s="112">
        <v>20216.301329999998</v>
      </c>
      <c r="D4" s="118">
        <v>4.58</v>
      </c>
      <c r="E4" s="117">
        <v>67</v>
      </c>
      <c r="F4" s="59"/>
      <c r="G4" s="59"/>
    </row>
    <row r="5" spans="1:7" x14ac:dyDescent="0.25">
      <c r="A5" s="59"/>
      <c r="B5" s="117" t="s">
        <v>39</v>
      </c>
      <c r="C5" s="112">
        <v>14639.42087</v>
      </c>
      <c r="D5" s="117">
        <v>4.08</v>
      </c>
      <c r="E5" s="117">
        <v>65</v>
      </c>
      <c r="F5" s="59"/>
      <c r="G5" s="59"/>
    </row>
    <row r="6" spans="1:7" x14ac:dyDescent="0.25">
      <c r="A6" s="59"/>
      <c r="B6" s="117" t="s">
        <v>40</v>
      </c>
      <c r="C6" s="112">
        <v>13030.39279</v>
      </c>
      <c r="D6" s="117">
        <v>4.33</v>
      </c>
      <c r="E6" s="117">
        <v>54</v>
      </c>
      <c r="F6" s="59"/>
      <c r="G6" s="59"/>
    </row>
    <row r="7" spans="1:7" x14ac:dyDescent="0.25">
      <c r="A7" s="59"/>
      <c r="B7" s="117" t="s">
        <v>41</v>
      </c>
      <c r="C7" s="112">
        <v>11360.4766</v>
      </c>
      <c r="D7" s="117">
        <v>4.28</v>
      </c>
      <c r="E7" s="117">
        <v>52</v>
      </c>
      <c r="F7" s="59"/>
      <c r="G7" s="59"/>
    </row>
    <row r="8" spans="1:7" x14ac:dyDescent="0.25">
      <c r="A8" s="59"/>
      <c r="B8" s="117" t="s">
        <v>42</v>
      </c>
      <c r="C8" s="112">
        <v>10981.468080000001</v>
      </c>
      <c r="D8" s="117">
        <v>4.21</v>
      </c>
      <c r="E8" s="117">
        <v>41</v>
      </c>
      <c r="F8" s="59"/>
      <c r="G8" s="59"/>
    </row>
    <row r="9" spans="1:7" x14ac:dyDescent="0.25">
      <c r="A9" s="59"/>
      <c r="B9" s="117" t="s">
        <v>43</v>
      </c>
      <c r="C9" s="112">
        <v>7192.7403400000003</v>
      </c>
      <c r="D9" s="118">
        <v>3.6</v>
      </c>
      <c r="E9" s="117">
        <v>26</v>
      </c>
      <c r="F9" s="59"/>
      <c r="G9" s="59"/>
    </row>
    <row r="10" spans="1:7" x14ac:dyDescent="0.25">
      <c r="A10" s="59"/>
      <c r="B10" s="117" t="s">
        <v>44</v>
      </c>
      <c r="C10" s="112">
        <v>5557.0237059999999</v>
      </c>
      <c r="D10" s="118">
        <v>3.6</v>
      </c>
      <c r="E10" s="117">
        <v>21</v>
      </c>
      <c r="F10" s="59"/>
      <c r="G10" s="59"/>
    </row>
    <row r="11" spans="1:7" ht="10.5" customHeight="1" x14ac:dyDescent="0.25">
      <c r="A11" s="59"/>
      <c r="B11" s="154" t="s">
        <v>45</v>
      </c>
      <c r="C11" s="154"/>
      <c r="D11" s="154"/>
      <c r="E11" s="154"/>
      <c r="F11" s="59"/>
      <c r="G11" s="59"/>
    </row>
    <row r="12" spans="1:7" ht="23.25" customHeight="1" x14ac:dyDescent="0.25">
      <c r="A12" s="59"/>
      <c r="B12" s="154" t="s">
        <v>46</v>
      </c>
      <c r="C12" s="154"/>
      <c r="D12" s="154"/>
      <c r="E12" s="154"/>
      <c r="F12" s="59"/>
      <c r="G12" s="59"/>
    </row>
    <row r="13" spans="1:7" ht="34.5" customHeight="1" x14ac:dyDescent="0.25">
      <c r="A13" s="59"/>
      <c r="B13" s="154" t="s">
        <v>47</v>
      </c>
      <c r="C13" s="154"/>
      <c r="D13" s="154"/>
      <c r="E13" s="154"/>
      <c r="F13" s="59"/>
      <c r="G13" s="59"/>
    </row>
    <row r="14" spans="1:7" ht="10.5" customHeight="1" x14ac:dyDescent="0.25">
      <c r="A14" s="59"/>
      <c r="B14" s="154" t="s">
        <v>34</v>
      </c>
      <c r="C14" s="154"/>
      <c r="D14" s="154"/>
      <c r="E14" s="154"/>
      <c r="F14" s="59"/>
      <c r="G14" s="59"/>
    </row>
    <row r="31" ht="15" customHeight="1" x14ac:dyDescent="0.25"/>
    <row r="32" ht="38.25" customHeight="1" x14ac:dyDescent="0.25"/>
    <row r="33" ht="15" customHeight="1" x14ac:dyDescent="0.25"/>
    <row r="53" ht="24.75" customHeight="1" x14ac:dyDescent="0.25"/>
    <row r="54" ht="38.25" customHeight="1" x14ac:dyDescent="0.25"/>
    <row r="55" ht="15" customHeight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t="27" hidden="1" customHeight="1" x14ac:dyDescent="0.25"/>
    <row r="76" ht="38.25" hidden="1" customHeight="1" x14ac:dyDescent="0.25"/>
    <row r="77" ht="15" hidden="1" customHeight="1" x14ac:dyDescent="0.25"/>
    <row r="78" hidden="1" x14ac:dyDescent="0.25"/>
    <row r="79" hidden="1" x14ac:dyDescent="0.25"/>
  </sheetData>
  <mergeCells count="5">
    <mergeCell ref="B2:E2"/>
    <mergeCell ref="B11:E11"/>
    <mergeCell ref="B12:E12"/>
    <mergeCell ref="B13:E13"/>
    <mergeCell ref="B14:E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showGridLines="0" zoomScaleNormal="100" zoomScaleSheetLayoutView="100" workbookViewId="0"/>
  </sheetViews>
  <sheetFormatPr baseColWidth="10" defaultRowHeight="15" x14ac:dyDescent="0.25"/>
  <cols>
    <col min="1" max="1" width="11.42578125" style="11"/>
    <col min="2" max="2" width="34.28515625" style="11" customWidth="1"/>
    <col min="3" max="5" width="24.5703125" style="11" customWidth="1"/>
    <col min="6" max="6" width="5.42578125" style="11" customWidth="1"/>
    <col min="7" max="16384" width="11.42578125" style="11"/>
  </cols>
  <sheetData>
    <row r="2" spans="2:5" ht="30" customHeight="1" x14ac:dyDescent="0.25">
      <c r="B2" s="123" t="s">
        <v>141</v>
      </c>
      <c r="C2" s="124"/>
      <c r="D2" s="124"/>
      <c r="E2" s="125"/>
    </row>
    <row r="3" spans="2:5" ht="51.75" customHeight="1" x14ac:dyDescent="0.25">
      <c r="B3" s="78" t="s">
        <v>75</v>
      </c>
      <c r="C3" s="78" t="s">
        <v>124</v>
      </c>
      <c r="D3" s="78" t="s">
        <v>78</v>
      </c>
      <c r="E3" s="78" t="s">
        <v>125</v>
      </c>
    </row>
    <row r="4" spans="2:5" x14ac:dyDescent="0.25">
      <c r="B4" s="68" t="s">
        <v>66</v>
      </c>
      <c r="C4" s="69">
        <v>17929</v>
      </c>
      <c r="D4" s="69">
        <v>178089.19</v>
      </c>
      <c r="E4" s="79">
        <v>10.067427450256806</v>
      </c>
    </row>
    <row r="5" spans="2:5" x14ac:dyDescent="0.25">
      <c r="B5" s="68" t="s">
        <v>65</v>
      </c>
      <c r="C5" s="69">
        <v>9877</v>
      </c>
      <c r="D5" s="69">
        <v>134104.98000000001</v>
      </c>
      <c r="E5" s="79">
        <v>7.3651254412774234</v>
      </c>
    </row>
    <row r="6" spans="2:5" x14ac:dyDescent="0.25">
      <c r="B6" s="68" t="s">
        <v>72</v>
      </c>
      <c r="C6" s="69">
        <v>17220</v>
      </c>
      <c r="D6" s="69">
        <v>234636.72</v>
      </c>
      <c r="E6" s="79">
        <v>7.3390047389002024</v>
      </c>
    </row>
    <row r="7" spans="2:5" x14ac:dyDescent="0.25">
      <c r="B7" s="68" t="s">
        <v>71</v>
      </c>
      <c r="C7" s="69">
        <v>21409</v>
      </c>
      <c r="D7" s="69">
        <v>337584.68</v>
      </c>
      <c r="E7" s="79">
        <v>6.341816222229042</v>
      </c>
    </row>
    <row r="8" spans="2:5" x14ac:dyDescent="0.25">
      <c r="B8" s="68" t="s">
        <v>64</v>
      </c>
      <c r="C8" s="69">
        <v>59976</v>
      </c>
      <c r="D8" s="69">
        <v>1028968.41</v>
      </c>
      <c r="E8" s="79">
        <v>5.8287503695084277</v>
      </c>
    </row>
    <row r="9" spans="2:5" x14ac:dyDescent="0.25">
      <c r="B9" s="68" t="s">
        <v>73</v>
      </c>
      <c r="C9" s="69">
        <v>28466</v>
      </c>
      <c r="D9" s="69">
        <v>489668.61</v>
      </c>
      <c r="E9" s="79">
        <v>5.8133193385624615</v>
      </c>
    </row>
    <row r="10" spans="2:5" x14ac:dyDescent="0.25">
      <c r="B10" s="68" t="s">
        <v>56</v>
      </c>
      <c r="C10" s="69">
        <v>74456</v>
      </c>
      <c r="D10" s="69">
        <v>1308803.67</v>
      </c>
      <c r="E10" s="79">
        <v>5.6888593535193861</v>
      </c>
    </row>
    <row r="11" spans="2:5" x14ac:dyDescent="0.25">
      <c r="B11" s="68" t="s">
        <v>52</v>
      </c>
      <c r="C11" s="69">
        <v>24455</v>
      </c>
      <c r="D11" s="69">
        <v>456648.49</v>
      </c>
      <c r="E11" s="79">
        <v>5.3553226465284061</v>
      </c>
    </row>
    <row r="12" spans="2:5" x14ac:dyDescent="0.25">
      <c r="B12" s="68" t="s">
        <v>51</v>
      </c>
      <c r="C12" s="69">
        <v>57088</v>
      </c>
      <c r="D12" s="69">
        <v>1142411.3700000001</v>
      </c>
      <c r="E12" s="79">
        <v>4.9971491442701588</v>
      </c>
    </row>
    <row r="13" spans="2:5" x14ac:dyDescent="0.25">
      <c r="B13" s="68" t="s">
        <v>55</v>
      </c>
      <c r="C13" s="69">
        <v>75656</v>
      </c>
      <c r="D13" s="69">
        <v>1520113.77</v>
      </c>
      <c r="E13" s="79">
        <v>4.9769958994582355</v>
      </c>
    </row>
    <row r="14" spans="2:5" x14ac:dyDescent="0.25">
      <c r="B14" s="68" t="s">
        <v>59</v>
      </c>
      <c r="C14" s="69">
        <v>38242</v>
      </c>
      <c r="D14" s="69">
        <v>779369.81</v>
      </c>
      <c r="E14" s="79">
        <v>4.9067848804664367</v>
      </c>
    </row>
    <row r="15" spans="2:5" x14ac:dyDescent="0.25">
      <c r="B15" s="68" t="s">
        <v>69</v>
      </c>
      <c r="C15" s="69">
        <v>67274</v>
      </c>
      <c r="D15" s="69">
        <v>1402494.42</v>
      </c>
      <c r="E15" s="79">
        <v>4.7967392269553555</v>
      </c>
    </row>
    <row r="16" spans="2:5" x14ac:dyDescent="0.25">
      <c r="B16" s="68" t="s">
        <v>53</v>
      </c>
      <c r="C16" s="69">
        <v>60913</v>
      </c>
      <c r="D16" s="69">
        <v>1272581.47</v>
      </c>
      <c r="E16" s="79">
        <v>4.7865697745858267</v>
      </c>
    </row>
    <row r="17" spans="2:5" x14ac:dyDescent="0.25">
      <c r="B17" s="68" t="s">
        <v>74</v>
      </c>
      <c r="C17" s="69">
        <v>46789</v>
      </c>
      <c r="D17" s="69">
        <v>996453.44</v>
      </c>
      <c r="E17" s="79">
        <v>4.6955530606628244</v>
      </c>
    </row>
    <row r="18" spans="2:5" x14ac:dyDescent="0.25">
      <c r="B18" s="68" t="s">
        <v>70</v>
      </c>
      <c r="C18" s="69">
        <v>37928</v>
      </c>
      <c r="D18" s="69">
        <v>829518.48</v>
      </c>
      <c r="E18" s="79">
        <v>4.5722911441346072</v>
      </c>
    </row>
    <row r="19" spans="2:5" x14ac:dyDescent="0.25">
      <c r="B19" s="68" t="s">
        <v>50</v>
      </c>
      <c r="C19" s="69">
        <v>19251</v>
      </c>
      <c r="D19" s="69">
        <v>421121.94</v>
      </c>
      <c r="E19" s="79">
        <v>4.5713600198555318</v>
      </c>
    </row>
    <row r="20" spans="2:5" x14ac:dyDescent="0.25">
      <c r="B20" s="68" t="s">
        <v>54</v>
      </c>
      <c r="C20" s="69">
        <v>30587</v>
      </c>
      <c r="D20" s="69">
        <v>681147.89</v>
      </c>
      <c r="E20" s="79">
        <v>4.4905079277277071</v>
      </c>
    </row>
    <row r="21" spans="2:5" x14ac:dyDescent="0.25">
      <c r="B21" s="68" t="s">
        <v>63</v>
      </c>
      <c r="C21" s="69">
        <v>427178</v>
      </c>
      <c r="D21" s="69">
        <v>9689019.0299999993</v>
      </c>
      <c r="E21" s="79">
        <v>4.4088880275426607</v>
      </c>
    </row>
    <row r="22" spans="2:5" x14ac:dyDescent="0.25">
      <c r="B22" s="68" t="s">
        <v>58</v>
      </c>
      <c r="C22" s="69">
        <v>37162</v>
      </c>
      <c r="D22" s="69">
        <v>854234.1</v>
      </c>
      <c r="E22" s="79">
        <v>4.3503297281155131</v>
      </c>
    </row>
    <row r="23" spans="2:5" x14ac:dyDescent="0.25">
      <c r="B23" s="68" t="s">
        <v>60</v>
      </c>
      <c r="C23" s="69">
        <v>55804</v>
      </c>
      <c r="D23" s="69">
        <v>1341063.1100000001</v>
      </c>
      <c r="E23" s="79">
        <v>4.1611762775280576</v>
      </c>
    </row>
    <row r="24" spans="2:5" x14ac:dyDescent="0.25">
      <c r="B24" s="68" t="s">
        <v>67</v>
      </c>
      <c r="C24" s="69">
        <v>12450</v>
      </c>
      <c r="D24" s="69">
        <v>300962.7</v>
      </c>
      <c r="E24" s="79">
        <v>4.1367252486769948</v>
      </c>
    </row>
    <row r="25" spans="2:5" x14ac:dyDescent="0.25">
      <c r="B25" s="68" t="s">
        <v>57</v>
      </c>
      <c r="C25" s="69">
        <v>19119</v>
      </c>
      <c r="D25" s="69">
        <v>490582.02</v>
      </c>
      <c r="E25" s="79">
        <v>3.8972076473573161</v>
      </c>
    </row>
    <row r="26" spans="2:5" x14ac:dyDescent="0.25">
      <c r="B26" s="68" t="s">
        <v>61</v>
      </c>
      <c r="C26" s="69">
        <v>70022</v>
      </c>
      <c r="D26" s="69">
        <v>1836958.08</v>
      </c>
      <c r="E26" s="79">
        <v>3.8118452871826012</v>
      </c>
    </row>
    <row r="27" spans="2:5" x14ac:dyDescent="0.25">
      <c r="B27" s="68" t="s">
        <v>62</v>
      </c>
      <c r="C27" s="69">
        <v>46705</v>
      </c>
      <c r="D27" s="69">
        <v>1250347.77</v>
      </c>
      <c r="E27" s="79">
        <v>3.735360762869997</v>
      </c>
    </row>
    <row r="28" spans="2:5" x14ac:dyDescent="0.25">
      <c r="B28" s="68" t="s">
        <v>68</v>
      </c>
      <c r="C28" s="69">
        <v>48978</v>
      </c>
      <c r="D28" s="69">
        <v>1829495.57</v>
      </c>
      <c r="E28" s="79">
        <v>2.6771313799901684</v>
      </c>
    </row>
    <row r="29" spans="2:5" x14ac:dyDescent="0.25">
      <c r="B29" s="21" t="s">
        <v>1</v>
      </c>
      <c r="C29" s="70">
        <f>SUM(C4:C28)</f>
        <v>1404934</v>
      </c>
      <c r="D29" s="70">
        <f>SUM(D4:D28)</f>
        <v>30806379.720000003</v>
      </c>
      <c r="E29" s="72">
        <v>4.5605293863462117</v>
      </c>
    </row>
    <row r="30" spans="2:5" ht="12.75" customHeight="1" x14ac:dyDescent="0.25">
      <c r="B30" s="76" t="s">
        <v>93</v>
      </c>
      <c r="C30"/>
      <c r="D30"/>
      <c r="E30"/>
    </row>
    <row r="31" spans="2:5" ht="12.75" customHeight="1" x14ac:dyDescent="0.25">
      <c r="B31" s="77" t="s">
        <v>34</v>
      </c>
      <c r="C31"/>
      <c r="D31"/>
      <c r="E31"/>
    </row>
  </sheetData>
  <mergeCells count="1">
    <mergeCell ref="B2:E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4"/>
  <sheetViews>
    <sheetView showGridLines="0" zoomScaleNormal="100" workbookViewId="0"/>
  </sheetViews>
  <sheetFormatPr baseColWidth="10" defaultRowHeight="15" x14ac:dyDescent="0.25"/>
  <cols>
    <col min="1" max="1" width="6.28515625" customWidth="1"/>
    <col min="2" max="2" width="19.28515625" customWidth="1"/>
    <col min="3" max="4" width="32.28515625" customWidth="1"/>
  </cols>
  <sheetData>
    <row r="1" spans="2:9" ht="15.75" x14ac:dyDescent="0.25">
      <c r="B1" s="1"/>
    </row>
    <row r="2" spans="2:9" ht="19.5" customHeight="1" x14ac:dyDescent="0.25">
      <c r="B2" s="127" t="s">
        <v>82</v>
      </c>
      <c r="C2" s="128"/>
      <c r="D2" s="129"/>
    </row>
    <row r="3" spans="2:9" ht="6" customHeight="1" x14ac:dyDescent="0.25">
      <c r="B3" s="130"/>
      <c r="C3" s="131"/>
      <c r="D3" s="132"/>
    </row>
    <row r="4" spans="2:9" ht="47.25" customHeight="1" x14ac:dyDescent="0.25">
      <c r="B4" s="133" t="s">
        <v>13</v>
      </c>
      <c r="C4" s="133" t="s">
        <v>126</v>
      </c>
      <c r="D4" s="133" t="s">
        <v>0</v>
      </c>
    </row>
    <row r="5" spans="2:9" ht="0.75" customHeight="1" x14ac:dyDescent="0.25">
      <c r="B5" s="134"/>
      <c r="C5" s="134"/>
      <c r="D5" s="134" t="s">
        <v>1</v>
      </c>
    </row>
    <row r="6" spans="2:9" ht="20.100000000000001" customHeight="1" x14ac:dyDescent="0.25">
      <c r="B6" s="2">
        <v>2004</v>
      </c>
      <c r="C6" s="3">
        <v>1025.9133699999982</v>
      </c>
      <c r="D6" s="4">
        <v>7.8555063651453318</v>
      </c>
    </row>
    <row r="7" spans="2:9" ht="20.100000000000001" customHeight="1" x14ac:dyDescent="0.25">
      <c r="B7" s="5">
        <v>2005</v>
      </c>
      <c r="C7" s="6">
        <v>1012.6569099999987</v>
      </c>
      <c r="D7" s="7">
        <v>7.7181613233697961</v>
      </c>
    </row>
    <row r="8" spans="2:9" ht="20.100000000000001" customHeight="1" x14ac:dyDescent="0.25">
      <c r="B8" s="5">
        <v>2006</v>
      </c>
      <c r="C8" s="6">
        <v>1086.4980399999968</v>
      </c>
      <c r="D8" s="7">
        <v>7.9404997612812638</v>
      </c>
    </row>
    <row r="9" spans="2:9" ht="20.100000000000001" customHeight="1" x14ac:dyDescent="0.25">
      <c r="B9" s="5">
        <v>2007</v>
      </c>
      <c r="C9" s="6">
        <v>1225.3327800000036</v>
      </c>
      <c r="D9" s="7">
        <v>8.6308353632221024</v>
      </c>
    </row>
    <row r="10" spans="2:9" ht="20.100000000000001" customHeight="1" x14ac:dyDescent="0.25">
      <c r="B10" s="5">
        <v>2008</v>
      </c>
      <c r="C10" s="6">
        <v>1235.3791399999957</v>
      </c>
      <c r="D10" s="7">
        <v>8.5439043768555187</v>
      </c>
    </row>
    <row r="11" spans="2:9" ht="20.100000000000001" customHeight="1" x14ac:dyDescent="0.25">
      <c r="B11" s="5">
        <v>2009</v>
      </c>
      <c r="C11" s="6">
        <v>1301.9007900000088</v>
      </c>
      <c r="D11" s="7">
        <v>8.821850376173078</v>
      </c>
    </row>
    <row r="12" spans="2:9" ht="20.100000000000001" customHeight="1" x14ac:dyDescent="0.25">
      <c r="B12" s="5">
        <v>2010</v>
      </c>
      <c r="C12" s="6">
        <v>1290.8405400000017</v>
      </c>
      <c r="D12" s="7">
        <v>8.5543511914385473</v>
      </c>
    </row>
    <row r="13" spans="2:9" ht="20.100000000000001" customHeight="1" x14ac:dyDescent="0.25">
      <c r="B13" s="5">
        <v>2011</v>
      </c>
      <c r="C13" s="6">
        <v>1359.9377752755606</v>
      </c>
      <c r="D13" s="7">
        <v>8.8842283163574933</v>
      </c>
      <c r="I13" s="8"/>
    </row>
    <row r="14" spans="2:9" ht="20.100000000000001" customHeight="1" x14ac:dyDescent="0.25">
      <c r="B14" s="5">
        <v>2012</v>
      </c>
      <c r="C14" s="6">
        <v>1412.7141299999953</v>
      </c>
      <c r="D14" s="7">
        <v>9.0899566020011626</v>
      </c>
    </row>
    <row r="15" spans="2:9" ht="20.100000000000001" customHeight="1" x14ac:dyDescent="0.25">
      <c r="B15" s="5" t="s">
        <v>80</v>
      </c>
      <c r="C15" s="6">
        <v>1381.6417000000081</v>
      </c>
      <c r="D15" s="7">
        <v>8.8094587129299491</v>
      </c>
    </row>
    <row r="16" spans="2:9" ht="20.100000000000001" customHeight="1" x14ac:dyDescent="0.25">
      <c r="B16" s="80">
        <v>2014</v>
      </c>
      <c r="C16" s="81">
        <v>1404.9348899999941</v>
      </c>
      <c r="D16" s="82">
        <v>8.9579779676668156</v>
      </c>
    </row>
    <row r="17" spans="2:8" ht="12" customHeight="1" x14ac:dyDescent="0.25">
      <c r="B17" s="126" t="s">
        <v>81</v>
      </c>
      <c r="C17" s="126"/>
      <c r="D17" s="126"/>
    </row>
    <row r="18" spans="2:8" ht="12" customHeight="1" x14ac:dyDescent="0.25">
      <c r="B18" s="13" t="s">
        <v>94</v>
      </c>
    </row>
    <row r="19" spans="2:8" ht="12" customHeight="1" x14ac:dyDescent="0.25">
      <c r="B19" s="14" t="s">
        <v>2</v>
      </c>
    </row>
    <row r="20" spans="2:8" x14ac:dyDescent="0.25">
      <c r="B20" s="10"/>
      <c r="C20" s="9"/>
      <c r="D20" s="9"/>
    </row>
    <row r="21" spans="2:8" x14ac:dyDescent="0.25">
      <c r="D21" s="11"/>
      <c r="E21" s="11"/>
      <c r="F21" s="11"/>
      <c r="G21" s="11"/>
      <c r="H21" s="11"/>
    </row>
    <row r="22" spans="2:8" x14ac:dyDescent="0.25">
      <c r="D22" s="11"/>
      <c r="E22" s="11"/>
      <c r="F22" s="11"/>
      <c r="G22" s="11"/>
      <c r="H22" s="11"/>
    </row>
    <row r="23" spans="2:8" x14ac:dyDescent="0.25">
      <c r="D23" s="11"/>
      <c r="E23" s="11"/>
      <c r="F23" s="11"/>
      <c r="G23" s="11"/>
      <c r="H23" s="11"/>
    </row>
    <row r="24" spans="2:8" x14ac:dyDescent="0.25">
      <c r="C24" s="12"/>
      <c r="E24" s="11"/>
      <c r="F24" s="11"/>
      <c r="G24" s="11"/>
      <c r="H24" s="11"/>
    </row>
    <row r="25" spans="2:8" x14ac:dyDescent="0.25">
      <c r="C25" s="12"/>
      <c r="E25" s="11"/>
      <c r="F25" s="11"/>
      <c r="G25" s="11"/>
      <c r="H25" s="11"/>
    </row>
    <row r="26" spans="2:8" x14ac:dyDescent="0.25">
      <c r="E26" s="11"/>
      <c r="F26" s="11"/>
      <c r="G26" s="11"/>
      <c r="H26" s="11"/>
    </row>
    <row r="32" spans="2:8" ht="23.25" customHeight="1" x14ac:dyDescent="0.25"/>
    <row r="33" ht="12" customHeight="1" x14ac:dyDescent="0.25"/>
    <row r="34" ht="10.5" customHeight="1" x14ac:dyDescent="0.25"/>
  </sheetData>
  <mergeCells count="5">
    <mergeCell ref="B17:D17"/>
    <mergeCell ref="B2:D3"/>
    <mergeCell ref="B4:B5"/>
    <mergeCell ref="C4:C5"/>
    <mergeCell ref="D4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showGridLines="0" workbookViewId="0"/>
  </sheetViews>
  <sheetFormatPr baseColWidth="10" defaultRowHeight="15" x14ac:dyDescent="0.25"/>
  <cols>
    <col min="1" max="1" width="11.42578125" style="16"/>
    <col min="2" max="2" width="18.28515625" style="16" customWidth="1"/>
    <col min="3" max="5" width="17.85546875" style="16" customWidth="1"/>
    <col min="6" max="16384" width="11.42578125" style="16"/>
  </cols>
  <sheetData>
    <row r="1" spans="2:5" x14ac:dyDescent="0.25">
      <c r="B1" s="15"/>
    </row>
    <row r="2" spans="2:5" ht="33" customHeight="1" x14ac:dyDescent="0.25">
      <c r="B2" s="123" t="s">
        <v>85</v>
      </c>
      <c r="C2" s="135"/>
      <c r="D2" s="135"/>
      <c r="E2" s="136"/>
    </row>
    <row r="3" spans="2:5" x14ac:dyDescent="0.25">
      <c r="B3" s="18" t="s">
        <v>84</v>
      </c>
      <c r="C3" s="17" t="s">
        <v>3</v>
      </c>
      <c r="D3" s="17" t="s">
        <v>4</v>
      </c>
      <c r="E3" s="17" t="s">
        <v>1</v>
      </c>
    </row>
    <row r="4" spans="2:5" ht="27.75" customHeight="1" x14ac:dyDescent="0.25">
      <c r="B4" s="87" t="s">
        <v>5</v>
      </c>
      <c r="C4" s="83">
        <v>0.43693397523869199</v>
      </c>
      <c r="D4" s="83">
        <v>0.3146705056006614</v>
      </c>
      <c r="E4" s="83">
        <v>0.39</v>
      </c>
    </row>
    <row r="5" spans="2:5" ht="27.75" customHeight="1" x14ac:dyDescent="0.25">
      <c r="B5" s="87" t="s">
        <v>6</v>
      </c>
      <c r="C5" s="83">
        <v>0.37785191166888038</v>
      </c>
      <c r="D5" s="83">
        <v>0.59066399295067284</v>
      </c>
      <c r="E5" s="83">
        <v>0.47317062871073656</v>
      </c>
    </row>
    <row r="6" spans="2:5" ht="27.75" customHeight="1" x14ac:dyDescent="0.25">
      <c r="B6" s="87" t="s">
        <v>7</v>
      </c>
      <c r="C6" s="83">
        <v>0.18325633116668211</v>
      </c>
      <c r="D6" s="83">
        <v>9.3273041762911985E-2</v>
      </c>
      <c r="E6" s="83">
        <v>0.14295273726584445</v>
      </c>
    </row>
    <row r="7" spans="2:5" x14ac:dyDescent="0.25">
      <c r="B7" s="18" t="s">
        <v>1</v>
      </c>
      <c r="C7" s="19">
        <v>1</v>
      </c>
      <c r="D7" s="19">
        <v>1</v>
      </c>
      <c r="E7" s="19">
        <v>1</v>
      </c>
    </row>
    <row r="8" spans="2:5" s="84" customFormat="1" ht="12.75" customHeight="1" x14ac:dyDescent="0.25">
      <c r="B8" s="137" t="s">
        <v>83</v>
      </c>
      <c r="C8" s="137"/>
      <c r="D8" s="137"/>
      <c r="E8" s="137"/>
    </row>
    <row r="9" spans="2:5" s="84" customFormat="1" ht="12.75" customHeight="1" x14ac:dyDescent="0.25">
      <c r="B9" s="85" t="s">
        <v>34</v>
      </c>
      <c r="C9" s="86"/>
      <c r="D9" s="86"/>
      <c r="E9" s="86"/>
    </row>
    <row r="28" ht="27" customHeight="1" x14ac:dyDescent="0.25"/>
    <row r="29" ht="15" customHeight="1" x14ac:dyDescent="0.25"/>
  </sheetData>
  <mergeCells count="2">
    <mergeCell ref="B2:E2"/>
    <mergeCell ref="B8:E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E51"/>
  <sheetViews>
    <sheetView showGridLines="0" workbookViewId="0"/>
  </sheetViews>
  <sheetFormatPr baseColWidth="10" defaultRowHeight="15" x14ac:dyDescent="0.25"/>
  <cols>
    <col min="3" max="3" width="30.28515625" customWidth="1"/>
    <col min="4" max="4" width="29.42578125" customWidth="1"/>
  </cols>
  <sheetData>
    <row r="3" spans="3:5" ht="49.5" customHeight="1" x14ac:dyDescent="0.25">
      <c r="C3" s="123" t="s">
        <v>86</v>
      </c>
      <c r="D3" s="135"/>
    </row>
    <row r="4" spans="3:5" x14ac:dyDescent="0.25">
      <c r="C4" s="88" t="s">
        <v>87</v>
      </c>
      <c r="D4" s="21" t="s">
        <v>8</v>
      </c>
    </row>
    <row r="5" spans="3:5" ht="26.25" customHeight="1" x14ac:dyDescent="0.25">
      <c r="C5" s="68" t="s">
        <v>9</v>
      </c>
      <c r="D5" s="22">
        <v>0.5</v>
      </c>
    </row>
    <row r="6" spans="3:5" ht="26.25" customHeight="1" x14ac:dyDescent="0.25">
      <c r="C6" s="68" t="s">
        <v>10</v>
      </c>
      <c r="D6" s="22">
        <v>0.19</v>
      </c>
    </row>
    <row r="7" spans="3:5" ht="26.25" customHeight="1" x14ac:dyDescent="0.25">
      <c r="C7" s="68" t="s">
        <v>11</v>
      </c>
      <c r="D7" s="22">
        <v>0.18</v>
      </c>
    </row>
    <row r="8" spans="3:5" ht="26.25" customHeight="1" x14ac:dyDescent="0.25">
      <c r="C8" s="68" t="s">
        <v>12</v>
      </c>
      <c r="D8" s="22">
        <v>0.13</v>
      </c>
    </row>
    <row r="9" spans="3:5" x14ac:dyDescent="0.25">
      <c r="C9" s="88" t="s">
        <v>1</v>
      </c>
      <c r="D9" s="19">
        <f>SUM(D5:D8)</f>
        <v>0.99999999999999989</v>
      </c>
    </row>
    <row r="10" spans="3:5" ht="11.25" customHeight="1" x14ac:dyDescent="0.25">
      <c r="C10" s="139" t="s">
        <v>83</v>
      </c>
      <c r="D10" s="139"/>
      <c r="E10" s="89"/>
    </row>
    <row r="11" spans="3:5" ht="11.25" customHeight="1" x14ac:dyDescent="0.25">
      <c r="C11" s="138" t="s">
        <v>34</v>
      </c>
      <c r="D11" s="138"/>
      <c r="E11" s="89"/>
    </row>
    <row r="14" spans="3:5" ht="59.25" customHeight="1" x14ac:dyDescent="0.25">
      <c r="C14" s="123" t="s">
        <v>88</v>
      </c>
      <c r="D14" s="135"/>
    </row>
    <row r="15" spans="3:5" x14ac:dyDescent="0.25">
      <c r="C15" s="88" t="s">
        <v>87</v>
      </c>
      <c r="D15" s="21" t="s">
        <v>8</v>
      </c>
    </row>
    <row r="16" spans="3:5" ht="26.25" customHeight="1" x14ac:dyDescent="0.25">
      <c r="C16" s="20" t="s">
        <v>10</v>
      </c>
      <c r="D16" s="74">
        <v>0.37</v>
      </c>
    </row>
    <row r="17" spans="3:4" ht="26.25" customHeight="1" x14ac:dyDescent="0.25">
      <c r="C17" s="20" t="s">
        <v>11</v>
      </c>
      <c r="D17" s="74">
        <v>0.37</v>
      </c>
    </row>
    <row r="18" spans="3:4" ht="26.25" customHeight="1" x14ac:dyDescent="0.25">
      <c r="C18" s="20" t="s">
        <v>12</v>
      </c>
      <c r="D18" s="74">
        <v>0.26</v>
      </c>
    </row>
    <row r="19" spans="3:4" x14ac:dyDescent="0.25">
      <c r="C19" s="23" t="s">
        <v>1</v>
      </c>
      <c r="D19" s="19">
        <f>SUM(D16:D18)</f>
        <v>1</v>
      </c>
    </row>
    <row r="20" spans="3:4" ht="12.75" customHeight="1" x14ac:dyDescent="0.25">
      <c r="C20" s="139" t="s">
        <v>83</v>
      </c>
      <c r="D20" s="139"/>
    </row>
    <row r="21" spans="3:4" ht="12.75" customHeight="1" x14ac:dyDescent="0.25">
      <c r="C21" s="138" t="s">
        <v>34</v>
      </c>
      <c r="D21" s="138"/>
    </row>
    <row r="28" spans="3:4" ht="27.75" customHeight="1" x14ac:dyDescent="0.25"/>
    <row r="29" spans="3:4" ht="15" customHeight="1" x14ac:dyDescent="0.25"/>
    <row r="50" ht="26.25" customHeight="1" x14ac:dyDescent="0.25"/>
    <row r="51" ht="15" customHeight="1" x14ac:dyDescent="0.25"/>
  </sheetData>
  <mergeCells count="6">
    <mergeCell ref="C21:D21"/>
    <mergeCell ref="C3:D3"/>
    <mergeCell ref="C10:D10"/>
    <mergeCell ref="C11:D11"/>
    <mergeCell ref="C14:D14"/>
    <mergeCell ref="C20:D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showGridLines="0" zoomScaleNormal="100" workbookViewId="0"/>
  </sheetViews>
  <sheetFormatPr baseColWidth="10" defaultRowHeight="15" x14ac:dyDescent="0.25"/>
  <cols>
    <col min="1" max="1" width="6.28515625" style="9" customWidth="1"/>
    <col min="2" max="2" width="13.5703125" style="9" customWidth="1"/>
    <col min="3" max="4" width="12.85546875" style="9" customWidth="1"/>
    <col min="5" max="5" width="14.42578125" style="9" customWidth="1"/>
    <col min="6" max="8" width="12.42578125" style="9" customWidth="1"/>
    <col min="9" max="16384" width="11.42578125" style="9"/>
  </cols>
  <sheetData>
    <row r="1" spans="2:9" x14ac:dyDescent="0.25">
      <c r="B1" s="32"/>
    </row>
    <row r="2" spans="2:9" ht="20.25" customHeight="1" x14ac:dyDescent="0.25">
      <c r="B2" s="140" t="s">
        <v>89</v>
      </c>
      <c r="C2" s="140"/>
      <c r="D2" s="140"/>
      <c r="E2" s="140"/>
      <c r="F2" s="140"/>
      <c r="G2" s="140"/>
      <c r="H2" s="140"/>
    </row>
    <row r="3" spans="2:9" ht="35.25" customHeight="1" x14ac:dyDescent="0.25">
      <c r="B3" s="141" t="s">
        <v>13</v>
      </c>
      <c r="C3" s="141" t="s">
        <v>90</v>
      </c>
      <c r="D3" s="141"/>
      <c r="E3" s="141"/>
      <c r="F3" s="141" t="s">
        <v>91</v>
      </c>
      <c r="G3" s="141"/>
      <c r="H3" s="141"/>
    </row>
    <row r="4" spans="2:9" ht="20.100000000000001" customHeight="1" x14ac:dyDescent="0.25">
      <c r="B4" s="141"/>
      <c r="C4" s="33" t="s">
        <v>20</v>
      </c>
      <c r="D4" s="33" t="s">
        <v>21</v>
      </c>
      <c r="E4" s="33" t="s">
        <v>1</v>
      </c>
      <c r="F4" s="33" t="s">
        <v>20</v>
      </c>
      <c r="G4" s="33" t="s">
        <v>21</v>
      </c>
      <c r="H4" s="33" t="s">
        <v>1</v>
      </c>
    </row>
    <row r="5" spans="2:9" ht="20.100000000000001" customHeight="1" x14ac:dyDescent="0.25">
      <c r="B5" s="34">
        <v>2004</v>
      </c>
      <c r="C5" s="35">
        <v>583.18939000000012</v>
      </c>
      <c r="D5" s="35">
        <v>442.72398000000078</v>
      </c>
      <c r="E5" s="35">
        <v>1025.9133699999982</v>
      </c>
      <c r="F5" s="36">
        <v>7.8616926191361154</v>
      </c>
      <c r="G5" s="36">
        <v>7.8473722089471716</v>
      </c>
      <c r="H5" s="36">
        <v>7.8555063651453318</v>
      </c>
      <c r="I5" s="37"/>
    </row>
    <row r="6" spans="2:9" ht="20.100000000000001" customHeight="1" x14ac:dyDescent="0.25">
      <c r="B6" s="34">
        <v>2005</v>
      </c>
      <c r="C6" s="35">
        <v>581.84146999999905</v>
      </c>
      <c r="D6" s="35">
        <v>430.81543999999946</v>
      </c>
      <c r="E6" s="35">
        <v>1012.6569099999987</v>
      </c>
      <c r="F6" s="36">
        <v>7.7752730939174413</v>
      </c>
      <c r="G6" s="36">
        <v>7.642347194624616</v>
      </c>
      <c r="H6" s="36">
        <v>7.7181613233697961</v>
      </c>
      <c r="I6" s="37"/>
    </row>
    <row r="7" spans="2:9" ht="20.100000000000001" customHeight="1" x14ac:dyDescent="0.25">
      <c r="B7" s="34">
        <v>2006</v>
      </c>
      <c r="C7" s="35">
        <v>620.86763999999857</v>
      </c>
      <c r="D7" s="35">
        <v>465.6304000000008</v>
      </c>
      <c r="E7" s="35">
        <v>1086.4980399999968</v>
      </c>
      <c r="F7" s="36">
        <v>7.9846562223591526</v>
      </c>
      <c r="G7" s="36">
        <v>7.8823761099775336</v>
      </c>
      <c r="H7" s="36">
        <v>7.9404997612812638</v>
      </c>
      <c r="I7" s="37"/>
    </row>
    <row r="8" spans="2:9" ht="20.100000000000001" customHeight="1" x14ac:dyDescent="0.25">
      <c r="B8" s="34">
        <v>2007</v>
      </c>
      <c r="C8" s="35">
        <v>701.33812000000296</v>
      </c>
      <c r="D8" s="35">
        <v>523.99466000000189</v>
      </c>
      <c r="E8" s="35">
        <v>1225.3327800000036</v>
      </c>
      <c r="F8" s="36">
        <v>8.7777783593433973</v>
      </c>
      <c r="G8" s="36">
        <v>8.4416906116024375</v>
      </c>
      <c r="H8" s="36">
        <v>8.6308353632221024</v>
      </c>
      <c r="I8" s="37"/>
    </row>
    <row r="9" spans="2:9" ht="20.100000000000001" customHeight="1" x14ac:dyDescent="0.25">
      <c r="B9" s="34">
        <v>2008</v>
      </c>
      <c r="C9" s="35">
        <v>707.49851999999885</v>
      </c>
      <c r="D9" s="35">
        <v>527.88062000000082</v>
      </c>
      <c r="E9" s="35">
        <v>1235.3791399999957</v>
      </c>
      <c r="F9" s="36">
        <v>8.6810807952737878</v>
      </c>
      <c r="G9" s="36">
        <v>8.3667098964135089</v>
      </c>
      <c r="H9" s="36">
        <v>8.5439043768555187</v>
      </c>
      <c r="I9" s="37"/>
    </row>
    <row r="10" spans="2:9" ht="20.100000000000001" customHeight="1" x14ac:dyDescent="0.25">
      <c r="B10" s="34">
        <v>2009</v>
      </c>
      <c r="C10" s="35">
        <v>753.60646000000077</v>
      </c>
      <c r="D10" s="35">
        <v>548.29433000000108</v>
      </c>
      <c r="E10" s="35">
        <v>1301.9007900000088</v>
      </c>
      <c r="F10" s="36">
        <v>9.1130110864235583</v>
      </c>
      <c r="G10" s="36">
        <v>8.4507454252596563</v>
      </c>
      <c r="H10" s="36">
        <v>8.821850376173078</v>
      </c>
      <c r="I10" s="37"/>
    </row>
    <row r="11" spans="2:9" ht="20.100000000000001" customHeight="1" x14ac:dyDescent="0.25">
      <c r="B11" s="34">
        <v>2010</v>
      </c>
      <c r="C11" s="35">
        <v>727.51410999999848</v>
      </c>
      <c r="D11" s="35">
        <v>563.32643000000166</v>
      </c>
      <c r="E11" s="35">
        <v>1290.8405400000017</v>
      </c>
      <c r="F11" s="36">
        <v>8.6343481596441887</v>
      </c>
      <c r="G11" s="36">
        <v>8.4532056602328076</v>
      </c>
      <c r="H11" s="36">
        <v>8.5543511914385473</v>
      </c>
      <c r="I11" s="37"/>
    </row>
    <row r="12" spans="2:9" ht="20.100000000000001" customHeight="1" x14ac:dyDescent="0.25">
      <c r="B12" s="34">
        <v>2011</v>
      </c>
      <c r="C12" s="35">
        <v>732.40759898545207</v>
      </c>
      <c r="D12" s="35">
        <v>627.53017629010174</v>
      </c>
      <c r="E12" s="35">
        <v>1359.9377752755606</v>
      </c>
      <c r="F12" s="36">
        <v>8.562344472539781</v>
      </c>
      <c r="G12" s="36">
        <v>9.2919183498013691</v>
      </c>
      <c r="H12" s="36">
        <v>8.8842283163574933</v>
      </c>
      <c r="I12" s="37"/>
    </row>
    <row r="13" spans="2:9" ht="20.100000000000001" customHeight="1" x14ac:dyDescent="0.25">
      <c r="B13" s="34">
        <v>2012</v>
      </c>
      <c r="C13" s="35">
        <v>785.27263000000255</v>
      </c>
      <c r="D13" s="35">
        <v>627.44150000000172</v>
      </c>
      <c r="E13" s="35">
        <v>1412.7141299999953</v>
      </c>
      <c r="F13" s="36">
        <v>9.0058432298332889</v>
      </c>
      <c r="G13" s="36">
        <v>9.197468415477335</v>
      </c>
      <c r="H13" s="36">
        <v>9.0899566020011626</v>
      </c>
      <c r="I13" s="37"/>
    </row>
    <row r="14" spans="2:9" ht="20.100000000000001" customHeight="1" x14ac:dyDescent="0.25">
      <c r="B14" s="34">
        <v>2013</v>
      </c>
      <c r="C14" s="35">
        <v>755.19371000000024</v>
      </c>
      <c r="D14" s="35">
        <v>626.44799000000148</v>
      </c>
      <c r="E14" s="35">
        <v>1381.6417000000081</v>
      </c>
      <c r="F14" s="36">
        <v>8.5865448462907228</v>
      </c>
      <c r="G14" s="36">
        <v>9.0940687552914135</v>
      </c>
      <c r="H14" s="36">
        <v>8.8094587129299491</v>
      </c>
      <c r="I14" s="37"/>
    </row>
    <row r="15" spans="2:9" ht="20.100000000000001" customHeight="1" x14ac:dyDescent="0.25">
      <c r="B15" s="34">
        <v>2014</v>
      </c>
      <c r="C15" s="35">
        <v>754.07812999999908</v>
      </c>
      <c r="D15" s="35">
        <v>650.85675999999955</v>
      </c>
      <c r="E15" s="35">
        <v>1404.9348899999941</v>
      </c>
      <c r="F15" s="36">
        <v>8.5738607129712925</v>
      </c>
      <c r="G15" s="36">
        <v>9.448407880255445</v>
      </c>
      <c r="H15" s="36">
        <v>8.9579779676668156</v>
      </c>
      <c r="I15" s="37"/>
    </row>
    <row r="16" spans="2:9" ht="11.25" customHeight="1" x14ac:dyDescent="0.25">
      <c r="B16" s="142" t="s">
        <v>92</v>
      </c>
      <c r="C16" s="142"/>
      <c r="D16" s="142"/>
      <c r="E16" s="142"/>
      <c r="F16" s="142"/>
      <c r="G16" s="142"/>
      <c r="H16" s="142"/>
    </row>
    <row r="17" spans="2:13" ht="11.25" customHeight="1" x14ac:dyDescent="0.25">
      <c r="B17" s="76" t="s">
        <v>96</v>
      </c>
      <c r="C17" s="90"/>
      <c r="D17" s="90"/>
      <c r="E17" s="90"/>
      <c r="F17" s="90"/>
      <c r="G17" s="90"/>
      <c r="H17" s="90"/>
    </row>
    <row r="18" spans="2:13" ht="11.25" customHeight="1" x14ac:dyDescent="0.25">
      <c r="B18" s="91" t="s">
        <v>95</v>
      </c>
      <c r="C18" s="90"/>
      <c r="D18" s="90"/>
      <c r="E18" s="90"/>
      <c r="F18" s="90"/>
      <c r="G18" s="90"/>
      <c r="H18" s="90"/>
    </row>
    <row r="19" spans="2:13" x14ac:dyDescent="0.25">
      <c r="D19" s="38"/>
      <c r="G19" s="39"/>
      <c r="H19" s="39"/>
      <c r="I19" s="39"/>
      <c r="J19" s="39"/>
      <c r="K19" s="39"/>
      <c r="L19" s="39"/>
      <c r="M19" s="39"/>
    </row>
    <row r="20" spans="2:13" ht="36.75" customHeight="1" x14ac:dyDescent="0.25">
      <c r="B20" s="123" t="s">
        <v>97</v>
      </c>
      <c r="C20" s="124"/>
      <c r="D20" s="124"/>
      <c r="E20" s="125"/>
      <c r="F20" s="40"/>
      <c r="G20" s="40"/>
      <c r="H20" s="40"/>
      <c r="I20" s="39"/>
      <c r="J20" s="39"/>
      <c r="K20" s="39"/>
      <c r="L20" s="39"/>
      <c r="M20" s="39"/>
    </row>
    <row r="21" spans="2:13" x14ac:dyDescent="0.25">
      <c r="B21" s="41"/>
      <c r="C21" s="42" t="s">
        <v>20</v>
      </c>
      <c r="D21" s="42" t="s">
        <v>21</v>
      </c>
      <c r="E21" s="42" t="s">
        <v>1</v>
      </c>
      <c r="F21" s="39"/>
      <c r="G21" s="39"/>
      <c r="H21" s="39"/>
      <c r="I21" s="39"/>
      <c r="J21" s="39"/>
      <c r="K21" s="39"/>
      <c r="L21" s="39"/>
      <c r="M21" s="39"/>
    </row>
    <row r="22" spans="2:13" x14ac:dyDescent="0.25">
      <c r="B22" s="43">
        <v>2004</v>
      </c>
      <c r="C22" s="44">
        <f t="shared" ref="C22:C32" si="0">(C5/E5)*100</f>
        <v>56.845870914032545</v>
      </c>
      <c r="D22" s="44">
        <f t="shared" ref="D22:D32" si="1">(D5/E5)*100</f>
        <v>43.15412908596771</v>
      </c>
      <c r="E22" s="44">
        <f>SUM(C22:D22)</f>
        <v>100.00000000000026</v>
      </c>
      <c r="F22" s="39"/>
      <c r="G22" s="39"/>
      <c r="H22" s="39"/>
      <c r="I22" s="39"/>
      <c r="J22" s="39"/>
      <c r="K22" s="39"/>
      <c r="L22" s="39"/>
      <c r="M22" s="39"/>
    </row>
    <row r="23" spans="2:13" x14ac:dyDescent="0.25">
      <c r="B23" s="43">
        <v>2005</v>
      </c>
      <c r="C23" s="44">
        <f t="shared" si="0"/>
        <v>57.456919935499165</v>
      </c>
      <c r="D23" s="44">
        <f t="shared" si="1"/>
        <v>42.54308006450082</v>
      </c>
      <c r="E23" s="44">
        <f t="shared" ref="E23:E31" si="2">SUM(C23:D23)</f>
        <v>99.999999999999986</v>
      </c>
      <c r="F23" s="39"/>
      <c r="G23" s="39"/>
      <c r="H23" s="39"/>
      <c r="I23" s="39"/>
      <c r="J23" s="39"/>
      <c r="K23" s="39"/>
      <c r="L23" s="39"/>
      <c r="M23" s="39"/>
    </row>
    <row r="24" spans="2:13" x14ac:dyDescent="0.25">
      <c r="B24" s="43">
        <v>2006</v>
      </c>
      <c r="C24" s="44">
        <f t="shared" si="0"/>
        <v>57.143926371003893</v>
      </c>
      <c r="D24" s="44">
        <f t="shared" si="1"/>
        <v>42.856073628996349</v>
      </c>
      <c r="E24" s="44">
        <f t="shared" si="2"/>
        <v>100.00000000000024</v>
      </c>
      <c r="F24" s="39"/>
      <c r="G24" s="39"/>
      <c r="H24" s="39"/>
      <c r="I24" s="39"/>
      <c r="J24" s="39"/>
      <c r="K24" s="39"/>
      <c r="L24" s="39"/>
      <c r="M24" s="39"/>
    </row>
    <row r="25" spans="2:13" x14ac:dyDescent="0.25">
      <c r="B25" s="43">
        <v>2007</v>
      </c>
      <c r="C25" s="44">
        <f t="shared" si="0"/>
        <v>57.236542712911088</v>
      </c>
      <c r="D25" s="44">
        <f t="shared" si="1"/>
        <v>42.763457287089011</v>
      </c>
      <c r="E25" s="44">
        <f t="shared" si="2"/>
        <v>100.0000000000001</v>
      </c>
      <c r="F25" s="39"/>
      <c r="G25" s="39"/>
      <c r="H25" s="39"/>
      <c r="I25" s="39"/>
    </row>
    <row r="26" spans="2:13" x14ac:dyDescent="0.25">
      <c r="B26" s="43">
        <v>2008</v>
      </c>
      <c r="C26" s="44">
        <f t="shared" si="0"/>
        <v>57.269747973889316</v>
      </c>
      <c r="D26" s="44">
        <f t="shared" si="1"/>
        <v>42.730252026110996</v>
      </c>
      <c r="E26" s="44">
        <f t="shared" si="2"/>
        <v>100.00000000000031</v>
      </c>
      <c r="F26" s="39"/>
      <c r="G26" s="39"/>
      <c r="H26" s="39"/>
      <c r="I26" s="39"/>
    </row>
    <row r="27" spans="2:13" x14ac:dyDescent="0.25">
      <c r="B27" s="43">
        <v>2009</v>
      </c>
      <c r="C27" s="44">
        <f t="shared" si="0"/>
        <v>57.885091228802132</v>
      </c>
      <c r="D27" s="44">
        <f t="shared" si="1"/>
        <v>42.114908771197335</v>
      </c>
      <c r="E27" s="44">
        <f t="shared" si="2"/>
        <v>99.99999999999946</v>
      </c>
      <c r="F27" s="39"/>
      <c r="G27" s="39"/>
      <c r="H27" s="39"/>
      <c r="I27" s="39"/>
    </row>
    <row r="28" spans="2:13" x14ac:dyDescent="0.25">
      <c r="B28" s="43">
        <v>2010</v>
      </c>
      <c r="C28" s="44">
        <f t="shared" si="0"/>
        <v>56.359719690861077</v>
      </c>
      <c r="D28" s="44">
        <f t="shared" si="1"/>
        <v>43.640280309138795</v>
      </c>
      <c r="E28" s="44">
        <f t="shared" si="2"/>
        <v>99.999999999999872</v>
      </c>
      <c r="F28" s="39"/>
      <c r="G28" s="39"/>
      <c r="H28" s="39"/>
      <c r="I28" s="39"/>
    </row>
    <row r="29" spans="2:13" x14ac:dyDescent="0.25">
      <c r="B29" s="43">
        <v>2011</v>
      </c>
      <c r="C29" s="44">
        <f t="shared" si="0"/>
        <v>53.855964022842606</v>
      </c>
      <c r="D29" s="44">
        <f t="shared" si="1"/>
        <v>46.144035977156896</v>
      </c>
      <c r="E29" s="44">
        <f t="shared" si="2"/>
        <v>99.999999999999503</v>
      </c>
      <c r="F29" s="39"/>
      <c r="G29" s="39"/>
      <c r="H29" s="39"/>
      <c r="I29" s="39"/>
    </row>
    <row r="30" spans="2:13" x14ac:dyDescent="0.25">
      <c r="B30" s="43">
        <v>2012</v>
      </c>
      <c r="C30" s="44">
        <f t="shared" si="0"/>
        <v>55.586095822514721</v>
      </c>
      <c r="D30" s="44">
        <f t="shared" si="1"/>
        <v>44.413904177485911</v>
      </c>
      <c r="E30" s="44">
        <f t="shared" si="2"/>
        <v>100.00000000000063</v>
      </c>
      <c r="F30" s="39"/>
      <c r="G30" s="39"/>
      <c r="H30" s="39"/>
      <c r="I30" s="39"/>
    </row>
    <row r="31" spans="2:13" x14ac:dyDescent="0.25">
      <c r="B31" s="43">
        <v>2013</v>
      </c>
      <c r="C31" s="44">
        <f t="shared" si="0"/>
        <v>54.659157290923964</v>
      </c>
      <c r="D31" s="44">
        <f t="shared" si="1"/>
        <v>45.340842709075574</v>
      </c>
      <c r="E31" s="44">
        <f t="shared" si="2"/>
        <v>99.999999999999545</v>
      </c>
      <c r="F31" s="39"/>
      <c r="G31" s="39"/>
      <c r="H31" s="39"/>
      <c r="I31" s="39"/>
    </row>
    <row r="32" spans="2:13" x14ac:dyDescent="0.25">
      <c r="B32" s="43">
        <v>2014</v>
      </c>
      <c r="C32" s="44">
        <f t="shared" si="0"/>
        <v>53.673528600318434</v>
      </c>
      <c r="D32" s="44">
        <f t="shared" si="1"/>
        <v>46.326471399681893</v>
      </c>
      <c r="E32" s="44">
        <f>SUM(C32:D32)</f>
        <v>100.00000000000033</v>
      </c>
      <c r="F32" s="39"/>
      <c r="G32" s="39"/>
      <c r="H32" s="39"/>
      <c r="I32" s="39"/>
    </row>
    <row r="33" spans="2:9" ht="12.75" customHeight="1" x14ac:dyDescent="0.25">
      <c r="B33" s="76" t="s">
        <v>96</v>
      </c>
      <c r="C33" s="76"/>
      <c r="D33" s="76"/>
      <c r="E33" s="76"/>
      <c r="F33" s="39"/>
      <c r="G33" s="39"/>
      <c r="H33" s="39"/>
      <c r="I33" s="39"/>
    </row>
    <row r="34" spans="2:9" ht="12.75" customHeight="1" x14ac:dyDescent="0.25">
      <c r="B34" s="91" t="s">
        <v>95</v>
      </c>
      <c r="C34" s="91"/>
      <c r="D34" s="91"/>
      <c r="E34" s="91"/>
      <c r="F34" s="39"/>
      <c r="G34" s="39"/>
      <c r="H34" s="39"/>
      <c r="I34" s="39"/>
    </row>
    <row r="35" spans="2:9" x14ac:dyDescent="0.25">
      <c r="F35" s="39"/>
      <c r="G35" s="39"/>
      <c r="H35" s="39"/>
      <c r="I35" s="39"/>
    </row>
    <row r="36" spans="2:9" x14ac:dyDescent="0.25">
      <c r="F36" s="39"/>
      <c r="G36" s="39"/>
      <c r="H36" s="39"/>
      <c r="I36" s="39"/>
    </row>
    <row r="37" spans="2:9" x14ac:dyDescent="0.25">
      <c r="F37" s="39"/>
      <c r="G37" s="39"/>
      <c r="H37" s="39"/>
      <c r="I37" s="45"/>
    </row>
    <row r="38" spans="2:9" x14ac:dyDescent="0.25">
      <c r="F38" s="39"/>
      <c r="G38" s="39"/>
      <c r="H38" s="39"/>
      <c r="I38" s="45"/>
    </row>
  </sheetData>
  <mergeCells count="6">
    <mergeCell ref="B20:E20"/>
    <mergeCell ref="B2:H2"/>
    <mergeCell ref="B3:B4"/>
    <mergeCell ref="C3:E3"/>
    <mergeCell ref="F3:H3"/>
    <mergeCell ref="B16:H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"/>
  <sheetViews>
    <sheetView showGridLines="0" zoomScaleNormal="100" zoomScaleSheetLayoutView="85" workbookViewId="0"/>
  </sheetViews>
  <sheetFormatPr baseColWidth="10" defaultRowHeight="15" x14ac:dyDescent="0.25"/>
  <cols>
    <col min="1" max="1" width="4.28515625" style="9" customWidth="1"/>
    <col min="2" max="2" width="30.7109375" style="9" customWidth="1"/>
    <col min="3" max="16384" width="11.42578125" style="9"/>
  </cols>
  <sheetData>
    <row r="1" spans="2:13" x14ac:dyDescent="0.25">
      <c r="B1" s="92"/>
    </row>
    <row r="2" spans="2:13" x14ac:dyDescent="0.25">
      <c r="B2" s="143" t="s">
        <v>98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2:13" ht="20.100000000000001" customHeight="1" x14ac:dyDescent="0.25">
      <c r="B3" s="141" t="s">
        <v>28</v>
      </c>
      <c r="C3" s="141" t="s">
        <v>99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2:13" ht="20.100000000000001" customHeight="1" x14ac:dyDescent="0.25">
      <c r="B4" s="141"/>
      <c r="C4" s="75">
        <v>2004</v>
      </c>
      <c r="D4" s="75">
        <v>2005</v>
      </c>
      <c r="E4" s="75">
        <v>2006</v>
      </c>
      <c r="F4" s="75">
        <v>2007</v>
      </c>
      <c r="G4" s="75">
        <v>2008</v>
      </c>
      <c r="H4" s="75">
        <v>2009</v>
      </c>
      <c r="I4" s="75">
        <v>2010</v>
      </c>
      <c r="J4" s="75">
        <v>2011</v>
      </c>
      <c r="K4" s="75">
        <v>2012</v>
      </c>
      <c r="L4" s="75">
        <v>2013</v>
      </c>
      <c r="M4" s="75">
        <v>2014</v>
      </c>
    </row>
    <row r="5" spans="2:13" ht="20.100000000000001" customHeight="1" x14ac:dyDescent="0.25">
      <c r="B5" s="46" t="s">
        <v>1</v>
      </c>
      <c r="C5" s="47"/>
      <c r="D5" s="47"/>
      <c r="E5" s="47"/>
      <c r="F5" s="47"/>
      <c r="G5" s="48"/>
      <c r="H5" s="48"/>
      <c r="I5" s="48"/>
      <c r="J5" s="48"/>
      <c r="K5" s="48"/>
      <c r="L5" s="48"/>
      <c r="M5" s="49"/>
    </row>
    <row r="6" spans="2:13" ht="15" customHeight="1" x14ac:dyDescent="0.25">
      <c r="B6" s="50" t="s">
        <v>1</v>
      </c>
      <c r="C6" s="35">
        <v>1025.9133699999982</v>
      </c>
      <c r="D6" s="35">
        <v>1012.6569099999987</v>
      </c>
      <c r="E6" s="35">
        <v>1086.4980399999968</v>
      </c>
      <c r="F6" s="35">
        <v>1225.3327800000036</v>
      </c>
      <c r="G6" s="35">
        <v>1235.3791399999957</v>
      </c>
      <c r="H6" s="35">
        <v>1301.9007900000088</v>
      </c>
      <c r="I6" s="35">
        <v>1290.8405400000017</v>
      </c>
      <c r="J6" s="35">
        <v>1359.9377752755606</v>
      </c>
      <c r="K6" s="35">
        <v>1412.7141299999953</v>
      </c>
      <c r="L6" s="35">
        <v>1381.6417000000081</v>
      </c>
      <c r="M6" s="35">
        <v>1404.9348899999941</v>
      </c>
    </row>
    <row r="7" spans="2:13" x14ac:dyDescent="0.25">
      <c r="B7" s="50" t="s">
        <v>29</v>
      </c>
      <c r="C7" s="35">
        <v>195.49333000000019</v>
      </c>
      <c r="D7" s="35">
        <v>198.62275999999991</v>
      </c>
      <c r="E7" s="35">
        <v>205.01465000000005</v>
      </c>
      <c r="F7" s="35">
        <v>202.74375999999984</v>
      </c>
      <c r="G7" s="35">
        <v>218.31202000000016</v>
      </c>
      <c r="H7" s="35">
        <v>236.80392000000012</v>
      </c>
      <c r="I7" s="35">
        <v>238.82650000000015</v>
      </c>
      <c r="J7" s="35">
        <v>232.00533161122593</v>
      </c>
      <c r="K7" s="35">
        <v>239.2854999999999</v>
      </c>
      <c r="L7" s="35">
        <v>253.57104999999984</v>
      </c>
      <c r="M7" s="35">
        <v>253.7982699999998</v>
      </c>
    </row>
    <row r="8" spans="2:13" x14ac:dyDescent="0.25">
      <c r="B8" s="50" t="s">
        <v>30</v>
      </c>
      <c r="C8" s="35">
        <v>540.41596000000106</v>
      </c>
      <c r="D8" s="35">
        <v>520.156329999999</v>
      </c>
      <c r="E8" s="35">
        <v>558.9569599999993</v>
      </c>
      <c r="F8" s="35">
        <v>596.79322000000184</v>
      </c>
      <c r="G8" s="35">
        <v>585.98558999999966</v>
      </c>
      <c r="H8" s="35">
        <v>613.98316000000136</v>
      </c>
      <c r="I8" s="35">
        <v>574.8922300000005</v>
      </c>
      <c r="J8" s="35">
        <v>592.84651997055346</v>
      </c>
      <c r="K8" s="35">
        <v>579.15740000000164</v>
      </c>
      <c r="L8" s="35">
        <v>575.00988000000166</v>
      </c>
      <c r="M8" s="35">
        <v>568.03263999999899</v>
      </c>
    </row>
    <row r="9" spans="2:13" x14ac:dyDescent="0.25">
      <c r="B9" s="50" t="s">
        <v>31</v>
      </c>
      <c r="C9" s="35">
        <v>282.76645000000019</v>
      </c>
      <c r="D9" s="35">
        <v>285.8514799999993</v>
      </c>
      <c r="E9" s="35">
        <v>312.83048000000105</v>
      </c>
      <c r="F9" s="35">
        <v>413.84882999999934</v>
      </c>
      <c r="G9" s="35">
        <v>414.39641000000086</v>
      </c>
      <c r="H9" s="35">
        <v>435.96725999999899</v>
      </c>
      <c r="I9" s="35">
        <v>457.08882999999895</v>
      </c>
      <c r="J9" s="35">
        <v>511.5405339079457</v>
      </c>
      <c r="K9" s="35">
        <v>564.49083000000053</v>
      </c>
      <c r="L9" s="35">
        <v>530.93662999999765</v>
      </c>
      <c r="M9" s="35">
        <v>557.58935000000099</v>
      </c>
    </row>
    <row r="10" spans="2:13" x14ac:dyDescent="0.25">
      <c r="B10" s="50" t="s">
        <v>101</v>
      </c>
      <c r="C10" s="35">
        <v>7.2376300000000002</v>
      </c>
      <c r="D10" s="35">
        <v>8.0263399999999994</v>
      </c>
      <c r="E10" s="35">
        <v>9.6959499999999998</v>
      </c>
      <c r="F10" s="35">
        <v>11.94697</v>
      </c>
      <c r="G10" s="35">
        <v>16.685119999999994</v>
      </c>
      <c r="H10" s="35">
        <v>15.146449999999994</v>
      </c>
      <c r="I10" s="35">
        <v>20.032979999999998</v>
      </c>
      <c r="J10" s="35">
        <v>23.545389785830114</v>
      </c>
      <c r="K10" s="35">
        <v>29.780399999999997</v>
      </c>
      <c r="L10" s="35">
        <v>22.124139999999997</v>
      </c>
      <c r="M10" s="35">
        <v>25.51463</v>
      </c>
    </row>
    <row r="11" spans="2:13" ht="20.100000000000001" customHeight="1" x14ac:dyDescent="0.25">
      <c r="B11" s="46" t="s">
        <v>20</v>
      </c>
      <c r="C11" s="95"/>
      <c r="D11" s="95"/>
      <c r="E11" s="95"/>
      <c r="F11" s="95"/>
      <c r="G11" s="96"/>
      <c r="H11" s="96"/>
      <c r="I11" s="96"/>
      <c r="J11" s="96"/>
      <c r="K11" s="96"/>
      <c r="L11" s="96"/>
      <c r="M11" s="97"/>
    </row>
    <row r="12" spans="2:13" x14ac:dyDescent="0.25">
      <c r="B12" s="50" t="s">
        <v>1</v>
      </c>
      <c r="C12" s="35">
        <v>583.18939000000012</v>
      </c>
      <c r="D12" s="35">
        <v>581.84146999999905</v>
      </c>
      <c r="E12" s="35">
        <v>620.86763999999857</v>
      </c>
      <c r="F12" s="35">
        <v>701.33812000000296</v>
      </c>
      <c r="G12" s="35">
        <v>707.49851999999885</v>
      </c>
      <c r="H12" s="35">
        <v>753.60646000000077</v>
      </c>
      <c r="I12" s="35">
        <v>727.51410999999848</v>
      </c>
      <c r="J12" s="35">
        <v>732.40759898545207</v>
      </c>
      <c r="K12" s="35">
        <v>785.27263000000255</v>
      </c>
      <c r="L12" s="35">
        <v>755.19371000000024</v>
      </c>
      <c r="M12" s="35">
        <v>754.07812999999908</v>
      </c>
    </row>
    <row r="13" spans="2:13" x14ac:dyDescent="0.25">
      <c r="B13" s="50" t="s">
        <v>29</v>
      </c>
      <c r="C13" s="35">
        <v>97.504919999999998</v>
      </c>
      <c r="D13" s="35">
        <v>95.450839999999971</v>
      </c>
      <c r="E13" s="35">
        <v>111.13595000000005</v>
      </c>
      <c r="F13" s="35">
        <v>112.44995000000002</v>
      </c>
      <c r="G13" s="35">
        <v>122.31552999999988</v>
      </c>
      <c r="H13" s="35">
        <v>130.02072999999999</v>
      </c>
      <c r="I13" s="35">
        <v>130.54426000000009</v>
      </c>
      <c r="J13" s="35">
        <v>116.63744306614684</v>
      </c>
      <c r="K13" s="35">
        <v>128.63941000000008</v>
      </c>
      <c r="L13" s="35">
        <v>134.82763000000008</v>
      </c>
      <c r="M13" s="35">
        <v>130.32381000000007</v>
      </c>
    </row>
    <row r="14" spans="2:13" x14ac:dyDescent="0.25">
      <c r="B14" s="50" t="s">
        <v>30</v>
      </c>
      <c r="C14" s="35">
        <v>300.88504999999958</v>
      </c>
      <c r="D14" s="35">
        <v>292.87678999999997</v>
      </c>
      <c r="E14" s="35">
        <v>305.07986000000034</v>
      </c>
      <c r="F14" s="35">
        <v>332.33661000000001</v>
      </c>
      <c r="G14" s="35">
        <v>320.98139999999972</v>
      </c>
      <c r="H14" s="35">
        <v>351.08495999999997</v>
      </c>
      <c r="I14" s="35">
        <v>309.94024000000053</v>
      </c>
      <c r="J14" s="35">
        <v>304.23818205006734</v>
      </c>
      <c r="K14" s="35">
        <v>304.2262499999996</v>
      </c>
      <c r="L14" s="35">
        <v>294.50248999999945</v>
      </c>
      <c r="M14" s="35">
        <v>282.33756000000034</v>
      </c>
    </row>
    <row r="15" spans="2:13" x14ac:dyDescent="0.25">
      <c r="B15" s="50" t="s">
        <v>31</v>
      </c>
      <c r="C15" s="35">
        <v>178.17292000000009</v>
      </c>
      <c r="D15" s="35">
        <v>186.85086000000018</v>
      </c>
      <c r="E15" s="35">
        <v>195.75767000000022</v>
      </c>
      <c r="F15" s="35">
        <v>246.34669999999917</v>
      </c>
      <c r="G15" s="35">
        <v>251.07393000000005</v>
      </c>
      <c r="H15" s="35">
        <v>259.20014000000015</v>
      </c>
      <c r="I15" s="35">
        <v>272.86527999999907</v>
      </c>
      <c r="J15" s="35">
        <v>292.99962824825218</v>
      </c>
      <c r="K15" s="35">
        <v>329.44385999999986</v>
      </c>
      <c r="L15" s="35">
        <v>309.93033999999909</v>
      </c>
      <c r="M15" s="35">
        <v>321.72953999999976</v>
      </c>
    </row>
    <row r="16" spans="2:13" ht="15" customHeight="1" x14ac:dyDescent="0.25">
      <c r="B16" s="50" t="s">
        <v>101</v>
      </c>
      <c r="C16" s="35">
        <v>6.6264999999999992</v>
      </c>
      <c r="D16" s="35">
        <v>6.6629799999999983</v>
      </c>
      <c r="E16" s="35">
        <v>8.8941600000000012</v>
      </c>
      <c r="F16" s="35">
        <v>10.204860000000002</v>
      </c>
      <c r="G16" s="35">
        <v>13.127660000000001</v>
      </c>
      <c r="H16" s="35">
        <v>13.300629999999995</v>
      </c>
      <c r="I16" s="35">
        <v>14.164330000000001</v>
      </c>
      <c r="J16" s="35">
        <v>18.532345620986419</v>
      </c>
      <c r="K16" s="35">
        <v>22.963109999999997</v>
      </c>
      <c r="L16" s="35">
        <v>15.933250000000003</v>
      </c>
      <c r="M16" s="35">
        <v>19.68722</v>
      </c>
    </row>
    <row r="17" spans="2:13" ht="20.100000000000001" customHeight="1" x14ac:dyDescent="0.25">
      <c r="B17" s="46" t="s">
        <v>21</v>
      </c>
      <c r="C17" s="95"/>
      <c r="D17" s="95"/>
      <c r="E17" s="95"/>
      <c r="F17" s="95"/>
      <c r="G17" s="96"/>
      <c r="H17" s="96"/>
      <c r="I17" s="96"/>
      <c r="J17" s="96"/>
      <c r="K17" s="96"/>
      <c r="L17" s="96"/>
      <c r="M17" s="97"/>
    </row>
    <row r="18" spans="2:13" x14ac:dyDescent="0.25">
      <c r="B18" s="50" t="s">
        <v>1</v>
      </c>
      <c r="C18" s="35">
        <v>442.72398000000078</v>
      </c>
      <c r="D18" s="35">
        <v>430.81543999999946</v>
      </c>
      <c r="E18" s="35">
        <v>465.6304000000008</v>
      </c>
      <c r="F18" s="35">
        <v>523.99466000000189</v>
      </c>
      <c r="G18" s="35">
        <v>527.88062000000082</v>
      </c>
      <c r="H18" s="35">
        <v>548.29433000000108</v>
      </c>
      <c r="I18" s="35">
        <v>563.32643000000166</v>
      </c>
      <c r="J18" s="35">
        <v>627.53017629010174</v>
      </c>
      <c r="K18" s="35">
        <v>627.44150000000172</v>
      </c>
      <c r="L18" s="35">
        <v>626.44799000000148</v>
      </c>
      <c r="M18" s="35">
        <v>650.85675999999955</v>
      </c>
    </row>
    <row r="19" spans="2:13" x14ac:dyDescent="0.25">
      <c r="B19" s="50" t="s">
        <v>29</v>
      </c>
      <c r="C19" s="35">
        <v>97.988409999999917</v>
      </c>
      <c r="D19" s="35">
        <v>103.17192000000007</v>
      </c>
      <c r="E19" s="35">
        <v>93.878700000000009</v>
      </c>
      <c r="F19" s="35">
        <v>90.293809999999937</v>
      </c>
      <c r="G19" s="35">
        <v>95.99648999999998</v>
      </c>
      <c r="H19" s="35">
        <v>106.78318999999995</v>
      </c>
      <c r="I19" s="35">
        <v>108.28223999999987</v>
      </c>
      <c r="J19" s="35">
        <v>115.36788854507948</v>
      </c>
      <c r="K19" s="35">
        <v>110.64608999999986</v>
      </c>
      <c r="L19" s="35">
        <v>118.74342</v>
      </c>
      <c r="M19" s="35">
        <v>123.47446000000018</v>
      </c>
    </row>
    <row r="20" spans="2:13" x14ac:dyDescent="0.25">
      <c r="B20" s="50" t="s">
        <v>30</v>
      </c>
      <c r="C20" s="35">
        <v>239.53091000000043</v>
      </c>
      <c r="D20" s="35">
        <v>227.27953999999986</v>
      </c>
      <c r="E20" s="35">
        <v>253.87710000000033</v>
      </c>
      <c r="F20" s="35">
        <v>264.45660999999978</v>
      </c>
      <c r="G20" s="35">
        <v>265.00419000000056</v>
      </c>
      <c r="H20" s="35">
        <v>262.89820000000014</v>
      </c>
      <c r="I20" s="35">
        <v>264.95199000000042</v>
      </c>
      <c r="J20" s="35">
        <v>288.60833792048743</v>
      </c>
      <c r="K20" s="35">
        <v>274.93115000000006</v>
      </c>
      <c r="L20" s="35">
        <v>280.50738999999976</v>
      </c>
      <c r="M20" s="35">
        <v>285.69507999999962</v>
      </c>
    </row>
    <row r="21" spans="2:13" x14ac:dyDescent="0.25">
      <c r="B21" s="50" t="s">
        <v>31</v>
      </c>
      <c r="C21" s="35">
        <v>104.59353000000006</v>
      </c>
      <c r="D21" s="35">
        <v>99.000620000000055</v>
      </c>
      <c r="E21" s="35">
        <v>117.07281000000009</v>
      </c>
      <c r="F21" s="35">
        <v>167.50212999999982</v>
      </c>
      <c r="G21" s="35">
        <v>163.32247999999996</v>
      </c>
      <c r="H21" s="35">
        <v>176.76711999999989</v>
      </c>
      <c r="I21" s="35">
        <v>184.22354999999988</v>
      </c>
      <c r="J21" s="35">
        <v>218.54090565969358</v>
      </c>
      <c r="K21" s="35">
        <v>235.0469699999995</v>
      </c>
      <c r="L21" s="35">
        <v>221.00628999999984</v>
      </c>
      <c r="M21" s="35">
        <v>235.85981000000038</v>
      </c>
    </row>
    <row r="22" spans="2:13" x14ac:dyDescent="0.25">
      <c r="B22" s="50" t="s">
        <v>33</v>
      </c>
      <c r="C22" s="35">
        <v>0.61112999999999995</v>
      </c>
      <c r="D22" s="35">
        <v>1.3633599999999999</v>
      </c>
      <c r="E22" s="35">
        <v>0.80179</v>
      </c>
      <c r="F22" s="35">
        <v>1.7421099999999998</v>
      </c>
      <c r="G22" s="35">
        <v>3.5574600000000003</v>
      </c>
      <c r="H22" s="35">
        <v>1.8458200000000002</v>
      </c>
      <c r="I22" s="35">
        <v>5.8686499999999988</v>
      </c>
      <c r="J22" s="35">
        <v>5.0130441648436941</v>
      </c>
      <c r="K22" s="35">
        <v>6.8172899999999981</v>
      </c>
      <c r="L22" s="35">
        <v>6.1908900000000004</v>
      </c>
      <c r="M22" s="35">
        <v>5.8274099999999986</v>
      </c>
    </row>
    <row r="23" spans="2:13" ht="12" customHeight="1" x14ac:dyDescent="0.25">
      <c r="B23" s="93" t="s">
        <v>100</v>
      </c>
      <c r="H23" s="53"/>
    </row>
    <row r="24" spans="2:13" ht="12" customHeight="1" x14ac:dyDescent="0.25">
      <c r="B24" s="94" t="s">
        <v>104</v>
      </c>
      <c r="I24" s="56"/>
      <c r="K24" s="56"/>
      <c r="L24" s="56"/>
    </row>
    <row r="25" spans="2:13" ht="12" customHeight="1" x14ac:dyDescent="0.25">
      <c r="B25" s="94" t="s">
        <v>2</v>
      </c>
      <c r="I25" s="56"/>
      <c r="K25" s="56"/>
      <c r="L25" s="56"/>
    </row>
    <row r="26" spans="2:13" x14ac:dyDescent="0.25">
      <c r="I26" s="56"/>
    </row>
  </sheetData>
  <mergeCells count="3">
    <mergeCell ref="B2:M2"/>
    <mergeCell ref="B3:B4"/>
    <mergeCell ref="C3:M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6"/>
  <sheetViews>
    <sheetView showGridLines="0" zoomScaleNormal="100" zoomScaleSheetLayoutView="85" workbookViewId="0"/>
  </sheetViews>
  <sheetFormatPr baseColWidth="10" defaultRowHeight="15" x14ac:dyDescent="0.25"/>
  <cols>
    <col min="1" max="1" width="4.28515625" style="9" customWidth="1"/>
    <col min="2" max="2" width="30.7109375" style="9" customWidth="1"/>
    <col min="3" max="16384" width="11.42578125" style="9"/>
  </cols>
  <sheetData>
    <row r="1" spans="2:13" x14ac:dyDescent="0.25">
      <c r="B1" s="32"/>
    </row>
    <row r="2" spans="2:13" ht="20.25" customHeight="1" x14ac:dyDescent="0.25">
      <c r="B2" s="140" t="s">
        <v>102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2:13" ht="20.100000000000001" customHeight="1" x14ac:dyDescent="0.25">
      <c r="B3" s="141" t="s">
        <v>22</v>
      </c>
      <c r="C3" s="141" t="s">
        <v>99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2:13" ht="20.100000000000001" customHeight="1" x14ac:dyDescent="0.25">
      <c r="B4" s="141"/>
      <c r="C4" s="33">
        <v>2004</v>
      </c>
      <c r="D4" s="33">
        <v>2005</v>
      </c>
      <c r="E4" s="33">
        <v>2006</v>
      </c>
      <c r="F4" s="33">
        <v>2007</v>
      </c>
      <c r="G4" s="33">
        <v>2008</v>
      </c>
      <c r="H4" s="33">
        <v>2009</v>
      </c>
      <c r="I4" s="33">
        <v>2010</v>
      </c>
      <c r="J4" s="33">
        <v>2011</v>
      </c>
      <c r="K4" s="33">
        <v>2012</v>
      </c>
      <c r="L4" s="33">
        <v>2013</v>
      </c>
      <c r="M4" s="33">
        <v>2014</v>
      </c>
    </row>
    <row r="5" spans="2:13" ht="20.100000000000001" customHeight="1" x14ac:dyDescent="0.25">
      <c r="B5" s="46" t="s">
        <v>1</v>
      </c>
      <c r="C5" s="47"/>
      <c r="D5" s="47"/>
      <c r="E5" s="47"/>
      <c r="F5" s="47"/>
      <c r="G5" s="48"/>
      <c r="H5" s="48"/>
      <c r="I5" s="48"/>
      <c r="J5" s="48"/>
      <c r="K5" s="48"/>
      <c r="L5" s="48"/>
      <c r="M5" s="49"/>
    </row>
    <row r="6" spans="2:13" ht="15" customHeight="1" x14ac:dyDescent="0.25">
      <c r="B6" s="50" t="s">
        <v>1</v>
      </c>
      <c r="C6" s="35">
        <v>1025.9133699999982</v>
      </c>
      <c r="D6" s="35">
        <v>1012.6569099999987</v>
      </c>
      <c r="E6" s="35">
        <v>1086.4980399999968</v>
      </c>
      <c r="F6" s="35">
        <v>1225.3327800000036</v>
      </c>
      <c r="G6" s="98">
        <v>1235.3791399999957</v>
      </c>
      <c r="H6" s="98">
        <v>1301.9007900000088</v>
      </c>
      <c r="I6" s="98">
        <v>1290.8405400000017</v>
      </c>
      <c r="J6" s="98">
        <v>1359.9377752755606</v>
      </c>
      <c r="K6" s="98">
        <v>1412.7141299999953</v>
      </c>
      <c r="L6" s="98">
        <v>1381.6417000000081</v>
      </c>
      <c r="M6" s="98">
        <v>1404.9348899999941</v>
      </c>
    </row>
    <row r="7" spans="2:13" x14ac:dyDescent="0.25">
      <c r="B7" s="50" t="s">
        <v>103</v>
      </c>
      <c r="C7" s="35">
        <v>20.085440000000006</v>
      </c>
      <c r="D7" s="35">
        <v>30.086450000000006</v>
      </c>
      <c r="E7" s="35">
        <v>33.019939999999991</v>
      </c>
      <c r="F7" s="35">
        <v>26.651330000000002</v>
      </c>
      <c r="G7" s="98">
        <v>33.816590000000026</v>
      </c>
      <c r="H7" s="98">
        <v>25.638540000000006</v>
      </c>
      <c r="I7" s="98">
        <v>36.59949000000001</v>
      </c>
      <c r="J7" s="98">
        <v>26.983474023029103</v>
      </c>
      <c r="K7" s="98">
        <v>29.962119999999999</v>
      </c>
      <c r="L7" s="98">
        <v>28.93921000000001</v>
      </c>
      <c r="M7" s="98">
        <v>29.865169999999999</v>
      </c>
    </row>
    <row r="8" spans="2:13" x14ac:dyDescent="0.25">
      <c r="B8" s="50" t="s">
        <v>23</v>
      </c>
      <c r="C8" s="35">
        <v>65.249069999999989</v>
      </c>
      <c r="D8" s="35">
        <v>63.375630000000008</v>
      </c>
      <c r="E8" s="35">
        <v>71.770879999999977</v>
      </c>
      <c r="F8" s="35">
        <v>67.926800000000014</v>
      </c>
      <c r="G8" s="98">
        <v>75.768089999999987</v>
      </c>
      <c r="H8" s="98">
        <v>78.555289999999971</v>
      </c>
      <c r="I8" s="98">
        <v>93.961450000000013</v>
      </c>
      <c r="J8" s="98">
        <v>71.277634769093297</v>
      </c>
      <c r="K8" s="98">
        <v>82.336969999999951</v>
      </c>
      <c r="L8" s="98">
        <v>76.721730000000051</v>
      </c>
      <c r="M8" s="98">
        <v>75.637650000000036</v>
      </c>
    </row>
    <row r="9" spans="2:13" x14ac:dyDescent="0.25">
      <c r="B9" s="50" t="s">
        <v>24</v>
      </c>
      <c r="C9" s="35">
        <v>278.82347999999973</v>
      </c>
      <c r="D9" s="35">
        <v>298.86046000000005</v>
      </c>
      <c r="E9" s="35">
        <v>302.09239000000059</v>
      </c>
      <c r="F9" s="35">
        <v>346.34326000000016</v>
      </c>
      <c r="G9" s="98">
        <v>343.6756800000004</v>
      </c>
      <c r="H9" s="98">
        <v>361.66754999999984</v>
      </c>
      <c r="I9" s="98">
        <v>340.33784000000014</v>
      </c>
      <c r="J9" s="98">
        <v>373.03823086253647</v>
      </c>
      <c r="K9" s="98">
        <v>398.05935000000073</v>
      </c>
      <c r="L9" s="98">
        <v>358.33716000000055</v>
      </c>
      <c r="M9" s="98">
        <v>398.22307999999998</v>
      </c>
    </row>
    <row r="10" spans="2:13" x14ac:dyDescent="0.25">
      <c r="B10" s="50" t="s">
        <v>25</v>
      </c>
      <c r="C10" s="35">
        <v>300.9099000000005</v>
      </c>
      <c r="D10" s="35">
        <v>276.35620999999975</v>
      </c>
      <c r="E10" s="35">
        <v>288.95373000000012</v>
      </c>
      <c r="F10" s="35">
        <v>299.63505999999893</v>
      </c>
      <c r="G10" s="98">
        <v>290.70233000000042</v>
      </c>
      <c r="H10" s="98">
        <v>295.32596000000007</v>
      </c>
      <c r="I10" s="98">
        <v>296.20142000000033</v>
      </c>
      <c r="J10" s="98">
        <v>331.25669115453843</v>
      </c>
      <c r="K10" s="98">
        <v>325.04986000000054</v>
      </c>
      <c r="L10" s="98">
        <v>325.70923999999945</v>
      </c>
      <c r="M10" s="98">
        <v>309.97839999999934</v>
      </c>
    </row>
    <row r="11" spans="2:13" x14ac:dyDescent="0.25">
      <c r="B11" s="50" t="s">
        <v>26</v>
      </c>
      <c r="C11" s="35">
        <v>360.84548000000046</v>
      </c>
      <c r="D11" s="35">
        <v>342.79172000000011</v>
      </c>
      <c r="E11" s="35">
        <v>390.66109999999964</v>
      </c>
      <c r="F11" s="35">
        <v>484.77633000000094</v>
      </c>
      <c r="G11" s="98">
        <v>491.41644999999994</v>
      </c>
      <c r="H11" s="98">
        <v>540.71345000000076</v>
      </c>
      <c r="I11" s="98">
        <v>522.43589999999961</v>
      </c>
      <c r="J11" s="98">
        <v>557.38174446636015</v>
      </c>
      <c r="K11" s="98">
        <v>577.30583000000195</v>
      </c>
      <c r="L11" s="98">
        <v>591.05682000000058</v>
      </c>
      <c r="M11" s="98">
        <v>591.23059000000057</v>
      </c>
    </row>
    <row r="12" spans="2:13" ht="15" customHeight="1" x14ac:dyDescent="0.25">
      <c r="B12" s="50" t="s">
        <v>27</v>
      </c>
      <c r="C12" s="35">
        <v>0</v>
      </c>
      <c r="D12" s="35">
        <v>1.1864400000000002</v>
      </c>
      <c r="E12" s="35">
        <v>0</v>
      </c>
      <c r="F12" s="35">
        <v>0</v>
      </c>
      <c r="G12" s="98">
        <v>0</v>
      </c>
      <c r="H12" s="98">
        <v>0</v>
      </c>
      <c r="I12" s="98">
        <v>1.30444</v>
      </c>
      <c r="J12" s="98">
        <v>0</v>
      </c>
      <c r="K12" s="98">
        <v>0</v>
      </c>
      <c r="L12" s="98">
        <v>0.87753999999999999</v>
      </c>
      <c r="M12" s="98">
        <v>0</v>
      </c>
    </row>
    <row r="13" spans="2:13" ht="20.100000000000001" customHeight="1" x14ac:dyDescent="0.25">
      <c r="B13" s="46" t="s">
        <v>20</v>
      </c>
      <c r="C13" s="95"/>
      <c r="D13" s="95"/>
      <c r="E13" s="95"/>
      <c r="F13" s="95"/>
      <c r="G13" s="96"/>
      <c r="H13" s="96"/>
      <c r="I13" s="96"/>
      <c r="J13" s="96"/>
      <c r="K13" s="96"/>
      <c r="L13" s="96"/>
      <c r="M13" s="97"/>
    </row>
    <row r="14" spans="2:13" x14ac:dyDescent="0.25">
      <c r="B14" s="50" t="s">
        <v>1</v>
      </c>
      <c r="C14" s="35">
        <v>583.18939000000012</v>
      </c>
      <c r="D14" s="35">
        <v>581.84146999999905</v>
      </c>
      <c r="E14" s="35">
        <v>620.86763999999857</v>
      </c>
      <c r="F14" s="35">
        <v>701.33812000000296</v>
      </c>
      <c r="G14" s="98">
        <v>707.49851999999885</v>
      </c>
      <c r="H14" s="98">
        <v>753.60646000000077</v>
      </c>
      <c r="I14" s="98">
        <v>727.51410999999848</v>
      </c>
      <c r="J14" s="98">
        <v>732.40759898545207</v>
      </c>
      <c r="K14" s="98">
        <v>785.27263000000255</v>
      </c>
      <c r="L14" s="98">
        <v>755.19371000000024</v>
      </c>
      <c r="M14" s="98">
        <v>754.07812999999908</v>
      </c>
    </row>
    <row r="15" spans="2:13" x14ac:dyDescent="0.25">
      <c r="B15" s="50" t="s">
        <v>32</v>
      </c>
      <c r="C15" s="35">
        <v>11.472160000000001</v>
      </c>
      <c r="D15" s="35">
        <v>18.484749999999998</v>
      </c>
      <c r="E15" s="35">
        <v>20.742659999999994</v>
      </c>
      <c r="F15" s="35">
        <v>17.583050000000007</v>
      </c>
      <c r="G15" s="98">
        <v>20.878589999999999</v>
      </c>
      <c r="H15" s="98">
        <v>15.888520000000003</v>
      </c>
      <c r="I15" s="98">
        <v>20.829289999999997</v>
      </c>
      <c r="J15" s="98">
        <v>15.603972874997423</v>
      </c>
      <c r="K15" s="98">
        <v>15.157529999999994</v>
      </c>
      <c r="L15" s="98">
        <v>19.580939999999995</v>
      </c>
      <c r="M15" s="98">
        <v>15.102190000000002</v>
      </c>
    </row>
    <row r="16" spans="2:13" x14ac:dyDescent="0.25">
      <c r="B16" s="50" t="s">
        <v>23</v>
      </c>
      <c r="C16" s="35">
        <v>46.80569999999998</v>
      </c>
      <c r="D16" s="35">
        <v>46.667729999999999</v>
      </c>
      <c r="E16" s="35">
        <v>52.457149999999977</v>
      </c>
      <c r="F16" s="35">
        <v>43.996350000000021</v>
      </c>
      <c r="G16" s="98">
        <v>52.915849999999985</v>
      </c>
      <c r="H16" s="98">
        <v>58.995409999999964</v>
      </c>
      <c r="I16" s="98">
        <v>67.899890000000028</v>
      </c>
      <c r="J16" s="98">
        <v>49.919987804064199</v>
      </c>
      <c r="K16" s="98">
        <v>63.142289999999996</v>
      </c>
      <c r="L16" s="98">
        <v>53.447239999999994</v>
      </c>
      <c r="M16" s="98">
        <v>49.195890000000041</v>
      </c>
    </row>
    <row r="17" spans="2:18" x14ac:dyDescent="0.25">
      <c r="B17" s="50" t="s">
        <v>24</v>
      </c>
      <c r="C17" s="35">
        <v>186.41232999999994</v>
      </c>
      <c r="D17" s="35">
        <v>199.6923400000002</v>
      </c>
      <c r="E17" s="35">
        <v>202.14613000000006</v>
      </c>
      <c r="F17" s="35">
        <v>235.81237999999959</v>
      </c>
      <c r="G17" s="98">
        <v>229.30256999999983</v>
      </c>
      <c r="H17" s="98">
        <v>248.59047000000015</v>
      </c>
      <c r="I17" s="98">
        <v>228.87572999999992</v>
      </c>
      <c r="J17" s="98">
        <v>246.74958027184164</v>
      </c>
      <c r="K17" s="98">
        <v>280.31470999999982</v>
      </c>
      <c r="L17" s="98">
        <v>240.10621999999998</v>
      </c>
      <c r="M17" s="98">
        <v>258.41626999999994</v>
      </c>
    </row>
    <row r="18" spans="2:18" ht="15" customHeight="1" x14ac:dyDescent="0.25">
      <c r="B18" s="50" t="s">
        <v>25</v>
      </c>
      <c r="C18" s="35">
        <v>141.87003000000016</v>
      </c>
      <c r="D18" s="35">
        <v>139.46919000000005</v>
      </c>
      <c r="E18" s="35">
        <v>151.61408000000006</v>
      </c>
      <c r="F18" s="35">
        <v>151.16199999999992</v>
      </c>
      <c r="G18" s="98">
        <v>152.38064999999995</v>
      </c>
      <c r="H18" s="98">
        <v>152.12107999999992</v>
      </c>
      <c r="I18" s="98">
        <v>141.91965000000025</v>
      </c>
      <c r="J18" s="98">
        <v>157.18266736135533</v>
      </c>
      <c r="K18" s="98">
        <v>150.42759999999996</v>
      </c>
      <c r="L18" s="98">
        <v>165.15419999999986</v>
      </c>
      <c r="M18" s="98">
        <v>147.26372000000015</v>
      </c>
    </row>
    <row r="19" spans="2:18" ht="15" customHeight="1" x14ac:dyDescent="0.25">
      <c r="B19" s="50" t="s">
        <v>26</v>
      </c>
      <c r="C19" s="35">
        <v>196.62917000000013</v>
      </c>
      <c r="D19" s="35">
        <v>177.27288000000027</v>
      </c>
      <c r="E19" s="35">
        <v>193.90762000000024</v>
      </c>
      <c r="F19" s="35">
        <v>252.78433999999956</v>
      </c>
      <c r="G19" s="98">
        <v>252.02085999999991</v>
      </c>
      <c r="H19" s="98">
        <v>278.01098000000002</v>
      </c>
      <c r="I19" s="98">
        <v>266.68510999999995</v>
      </c>
      <c r="J19" s="98">
        <v>262.95139067319434</v>
      </c>
      <c r="K19" s="98">
        <v>276.23049999999944</v>
      </c>
      <c r="L19" s="98">
        <v>276.02756999999997</v>
      </c>
      <c r="M19" s="98">
        <v>284.10005999999947</v>
      </c>
    </row>
    <row r="20" spans="2:18" x14ac:dyDescent="0.25">
      <c r="B20" s="51" t="s">
        <v>27</v>
      </c>
      <c r="C20" s="99">
        <v>0</v>
      </c>
      <c r="D20" s="100">
        <v>0.25458000000000003</v>
      </c>
      <c r="E20" s="99">
        <v>0</v>
      </c>
      <c r="F20" s="99">
        <v>0</v>
      </c>
      <c r="G20" s="101">
        <v>0</v>
      </c>
      <c r="H20" s="101">
        <v>0</v>
      </c>
      <c r="I20" s="101">
        <v>1.30444</v>
      </c>
      <c r="J20" s="101">
        <v>0</v>
      </c>
      <c r="K20" s="101">
        <v>0</v>
      </c>
      <c r="L20" s="101">
        <v>0.87753999999999999</v>
      </c>
      <c r="M20" s="101">
        <v>0</v>
      </c>
      <c r="O20" s="58"/>
      <c r="P20" s="58"/>
      <c r="Q20" s="58"/>
      <c r="R20" s="58"/>
    </row>
    <row r="21" spans="2:18" ht="20.100000000000001" customHeight="1" x14ac:dyDescent="0.25">
      <c r="B21" s="46" t="s">
        <v>21</v>
      </c>
      <c r="C21" s="95"/>
      <c r="D21" s="95"/>
      <c r="E21" s="95"/>
      <c r="F21" s="95"/>
      <c r="G21" s="96"/>
      <c r="H21" s="96"/>
      <c r="I21" s="96"/>
      <c r="J21" s="96"/>
      <c r="K21" s="96"/>
      <c r="L21" s="96"/>
      <c r="M21" s="97"/>
    </row>
    <row r="22" spans="2:18" x14ac:dyDescent="0.25">
      <c r="B22" s="52" t="s">
        <v>1</v>
      </c>
      <c r="C22" s="102">
        <v>442.72398000000078</v>
      </c>
      <c r="D22" s="102">
        <v>430.81543999999946</v>
      </c>
      <c r="E22" s="102">
        <v>465.6304000000008</v>
      </c>
      <c r="F22" s="102">
        <v>523.99466000000189</v>
      </c>
      <c r="G22" s="103">
        <v>527.88062000000082</v>
      </c>
      <c r="H22" s="103">
        <v>548.29433000000108</v>
      </c>
      <c r="I22" s="103">
        <v>563.32643000000166</v>
      </c>
      <c r="J22" s="103">
        <v>627.53017629010174</v>
      </c>
      <c r="K22" s="103">
        <v>627.44150000000172</v>
      </c>
      <c r="L22" s="103">
        <v>626.44799000000148</v>
      </c>
      <c r="M22" s="103">
        <v>650.85675999999955</v>
      </c>
    </row>
    <row r="23" spans="2:18" x14ac:dyDescent="0.25">
      <c r="B23" s="50" t="s">
        <v>32</v>
      </c>
      <c r="C23" s="35">
        <v>8.6132799999999996</v>
      </c>
      <c r="D23" s="35">
        <v>11.601699999999999</v>
      </c>
      <c r="E23" s="35">
        <v>12.277280000000003</v>
      </c>
      <c r="F23" s="35">
        <v>9.0682799999999997</v>
      </c>
      <c r="G23" s="98">
        <v>12.938000000000001</v>
      </c>
      <c r="H23" s="98">
        <v>9.750020000000001</v>
      </c>
      <c r="I23" s="98">
        <v>15.770199999999997</v>
      </c>
      <c r="J23" s="98">
        <v>11.379501148031686</v>
      </c>
      <c r="K23" s="98">
        <v>14.804590000000001</v>
      </c>
      <c r="L23" s="98">
        <v>9.3582699999999992</v>
      </c>
      <c r="M23" s="98">
        <v>14.762980000000004</v>
      </c>
    </row>
    <row r="24" spans="2:18" x14ac:dyDescent="0.25">
      <c r="B24" s="50" t="s">
        <v>23</v>
      </c>
      <c r="C24" s="35">
        <v>18.443369999999991</v>
      </c>
      <c r="D24" s="35">
        <v>16.707899999999999</v>
      </c>
      <c r="E24" s="35">
        <v>19.313729999999993</v>
      </c>
      <c r="F24" s="35">
        <v>23.93044999999999</v>
      </c>
      <c r="G24" s="98">
        <v>22.852239999999998</v>
      </c>
      <c r="H24" s="98">
        <v>19.559880000000003</v>
      </c>
      <c r="I24" s="98">
        <v>26.061559999999989</v>
      </c>
      <c r="J24" s="98">
        <v>21.357646965029108</v>
      </c>
      <c r="K24" s="98">
        <v>19.194680000000012</v>
      </c>
      <c r="L24" s="98">
        <v>23.274490000000007</v>
      </c>
      <c r="M24" s="98">
        <v>26.441760000000009</v>
      </c>
    </row>
    <row r="25" spans="2:18" x14ac:dyDescent="0.25">
      <c r="B25" s="50" t="s">
        <v>24</v>
      </c>
      <c r="C25" s="35">
        <v>92.411150000000035</v>
      </c>
      <c r="D25" s="35">
        <v>99.168120000000002</v>
      </c>
      <c r="E25" s="35">
        <v>99.946260000000009</v>
      </c>
      <c r="F25" s="35">
        <v>110.53088000000008</v>
      </c>
      <c r="G25" s="98">
        <v>114.37310999999991</v>
      </c>
      <c r="H25" s="98">
        <v>113.0770799999999</v>
      </c>
      <c r="I25" s="98">
        <v>111.46211</v>
      </c>
      <c r="J25" s="98">
        <v>126.28865059069526</v>
      </c>
      <c r="K25" s="98">
        <v>117.74463999999981</v>
      </c>
      <c r="L25" s="98">
        <v>118.23094000000009</v>
      </c>
      <c r="M25" s="98">
        <v>139.80681000000027</v>
      </c>
    </row>
    <row r="26" spans="2:18" x14ac:dyDescent="0.25">
      <c r="B26" s="50" t="s">
        <v>25</v>
      </c>
      <c r="C26" s="35">
        <v>159.03987000000004</v>
      </c>
      <c r="D26" s="35">
        <v>136.88702000000021</v>
      </c>
      <c r="E26" s="35">
        <v>137.33964999999992</v>
      </c>
      <c r="F26" s="35">
        <v>148.47306000000003</v>
      </c>
      <c r="G26" s="98">
        <v>138.32168000000013</v>
      </c>
      <c r="H26" s="98">
        <v>143.20487999999986</v>
      </c>
      <c r="I26" s="98">
        <v>154.28176999999994</v>
      </c>
      <c r="J26" s="98">
        <v>174.07402379318211</v>
      </c>
      <c r="K26" s="98">
        <v>174.62225999999987</v>
      </c>
      <c r="L26" s="98">
        <v>160.55503999999985</v>
      </c>
      <c r="M26" s="98">
        <v>162.71468000000027</v>
      </c>
    </row>
    <row r="27" spans="2:18" x14ac:dyDescent="0.25">
      <c r="B27" s="50" t="s">
        <v>26</v>
      </c>
      <c r="C27" s="35">
        <v>164.21631000000008</v>
      </c>
      <c r="D27" s="35">
        <v>165.51883999999987</v>
      </c>
      <c r="E27" s="35">
        <v>196.75348000000002</v>
      </c>
      <c r="F27" s="35">
        <v>231.99198999999967</v>
      </c>
      <c r="G27" s="98">
        <v>239.39559000000034</v>
      </c>
      <c r="H27" s="98">
        <v>262.70247000000006</v>
      </c>
      <c r="I27" s="98">
        <v>255.75079000000031</v>
      </c>
      <c r="J27" s="98">
        <v>294.43035379316598</v>
      </c>
      <c r="K27" s="98">
        <v>301.07532999999995</v>
      </c>
      <c r="L27" s="98">
        <v>315.02924999999971</v>
      </c>
      <c r="M27" s="98">
        <v>307.13053000000036</v>
      </c>
    </row>
    <row r="28" spans="2:18" x14ac:dyDescent="0.25">
      <c r="B28" s="50" t="s">
        <v>27</v>
      </c>
      <c r="C28" s="34">
        <v>0</v>
      </c>
      <c r="D28" s="35">
        <v>0.93186000000000002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2:18" ht="24.75" customHeight="1" x14ac:dyDescent="0.25">
      <c r="B29" s="144" t="s">
        <v>105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2:18" ht="13.5" customHeight="1" x14ac:dyDescent="0.25">
      <c r="B30" s="94" t="s">
        <v>104</v>
      </c>
      <c r="H30" s="53"/>
      <c r="I30" s="54">
        <f>I23/$I$22</f>
        <v>2.7994780930125984E-2</v>
      </c>
      <c r="J30" s="55"/>
      <c r="K30" s="54">
        <f>K23/$K$22</f>
        <v>2.3595171820799166E-2</v>
      </c>
      <c r="L30" s="56"/>
    </row>
    <row r="31" spans="2:18" ht="13.5" customHeight="1" x14ac:dyDescent="0.25">
      <c r="B31" s="94" t="s">
        <v>34</v>
      </c>
      <c r="H31" s="53"/>
      <c r="I31" s="54">
        <f>I24/$I$22</f>
        <v>4.6263691195884263E-2</v>
      </c>
      <c r="J31" s="55"/>
      <c r="K31" s="54">
        <f>K24/$K$22</f>
        <v>3.0591983475750265E-2</v>
      </c>
      <c r="L31" s="56"/>
    </row>
    <row r="32" spans="2:18" x14ac:dyDescent="0.25">
      <c r="B32" s="93"/>
      <c r="H32" s="53"/>
      <c r="I32" s="54">
        <f>I25/$I$22</f>
        <v>0.19786415844184635</v>
      </c>
      <c r="J32" s="55"/>
      <c r="K32" s="54">
        <f>K25/$K$22</f>
        <v>0.1876583554004628</v>
      </c>
      <c r="L32" s="56"/>
    </row>
    <row r="33" spans="2:15" x14ac:dyDescent="0.25">
      <c r="B33" s="94"/>
      <c r="I33" s="54">
        <f>I26/$I$22</f>
        <v>0.27387632069739648</v>
      </c>
      <c r="J33" s="55"/>
      <c r="K33" s="54">
        <f>K26/$K$22</f>
        <v>0.27830843194146287</v>
      </c>
      <c r="L33" s="56"/>
    </row>
    <row r="34" spans="2:15" x14ac:dyDescent="0.25">
      <c r="B34" s="94"/>
      <c r="I34" s="54">
        <f>I27/$I$22</f>
        <v>0.45400104873474434</v>
      </c>
      <c r="J34" s="55"/>
      <c r="K34" s="54">
        <f>K27/$K$22</f>
        <v>0.47984605736152153</v>
      </c>
      <c r="L34" s="56"/>
      <c r="O34" s="57"/>
    </row>
    <row r="36" spans="2:15" x14ac:dyDescent="0.25">
      <c r="B36" s="32"/>
    </row>
  </sheetData>
  <mergeCells count="4">
    <mergeCell ref="B2:M2"/>
    <mergeCell ref="B3:B4"/>
    <mergeCell ref="C3:M3"/>
    <mergeCell ref="B29:M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1"/>
  <sheetViews>
    <sheetView showGridLines="0" workbookViewId="0"/>
  </sheetViews>
  <sheetFormatPr baseColWidth="10" defaultRowHeight="15" x14ac:dyDescent="0.25"/>
  <cols>
    <col min="2" max="2" width="12.7109375" customWidth="1"/>
    <col min="3" max="5" width="17" customWidth="1"/>
    <col min="6" max="7" width="14.5703125" customWidth="1"/>
  </cols>
  <sheetData>
    <row r="2" spans="2:5" ht="41.25" customHeight="1" x14ac:dyDescent="0.25">
      <c r="B2" s="145" t="s">
        <v>106</v>
      </c>
      <c r="C2" s="145"/>
      <c r="D2" s="145"/>
      <c r="E2" s="145"/>
    </row>
    <row r="3" spans="2:5" ht="33" customHeight="1" x14ac:dyDescent="0.25">
      <c r="B3" s="146" t="s">
        <v>109</v>
      </c>
      <c r="C3" s="146" t="s">
        <v>107</v>
      </c>
      <c r="D3" s="146"/>
      <c r="E3" s="146" t="s">
        <v>108</v>
      </c>
    </row>
    <row r="4" spans="2:5" x14ac:dyDescent="0.25">
      <c r="B4" s="146"/>
      <c r="C4" s="21" t="s">
        <v>76</v>
      </c>
      <c r="D4" s="21" t="s">
        <v>77</v>
      </c>
      <c r="E4" s="146"/>
    </row>
    <row r="5" spans="2:5" ht="35.25" customHeight="1" x14ac:dyDescent="0.25">
      <c r="B5" s="73" t="s">
        <v>23</v>
      </c>
      <c r="C5" s="69">
        <v>967.20824547475195</v>
      </c>
      <c r="D5" s="69">
        <v>1226.8741436666758</v>
      </c>
      <c r="E5" s="104">
        <f t="shared" ref="E5:E9" si="0">(C5/D5)*100</f>
        <v>78.835164182702727</v>
      </c>
    </row>
    <row r="6" spans="2:5" ht="35.25" customHeight="1" x14ac:dyDescent="0.25">
      <c r="B6" s="73" t="s">
        <v>24</v>
      </c>
      <c r="C6" s="69">
        <v>1392.1117119343648</v>
      </c>
      <c r="D6" s="69">
        <v>1414.7762730908107</v>
      </c>
      <c r="E6" s="104">
        <f t="shared" si="0"/>
        <v>98.398010937310147</v>
      </c>
    </row>
    <row r="7" spans="2:5" ht="35.25" customHeight="1" x14ac:dyDescent="0.25">
      <c r="B7" s="73" t="s">
        <v>25</v>
      </c>
      <c r="C7" s="69">
        <v>1470.1949484015743</v>
      </c>
      <c r="D7" s="69">
        <v>2265.5029407357379</v>
      </c>
      <c r="E7" s="104">
        <f t="shared" si="0"/>
        <v>64.894859413606326</v>
      </c>
    </row>
    <row r="8" spans="2:5" ht="35.25" customHeight="1" x14ac:dyDescent="0.25">
      <c r="B8" s="73" t="s">
        <v>26</v>
      </c>
      <c r="C8" s="69">
        <v>2250.8762740888687</v>
      </c>
      <c r="D8" s="69">
        <v>3673.1302655435611</v>
      </c>
      <c r="E8" s="104">
        <f t="shared" si="0"/>
        <v>61.279511244226924</v>
      </c>
    </row>
    <row r="9" spans="2:5" ht="26.25" customHeight="1" x14ac:dyDescent="0.25">
      <c r="B9" s="105" t="s">
        <v>1</v>
      </c>
      <c r="C9" s="106">
        <v>1735.5868678802183</v>
      </c>
      <c r="D9" s="106">
        <v>2076.2938150415453</v>
      </c>
      <c r="E9" s="72">
        <f t="shared" si="0"/>
        <v>83.590619752700576</v>
      </c>
    </row>
    <row r="10" spans="2:5" ht="11.25" customHeight="1" x14ac:dyDescent="0.25">
      <c r="B10" s="90" t="s">
        <v>127</v>
      </c>
    </row>
    <row r="11" spans="2:5" ht="11.25" customHeight="1" x14ac:dyDescent="0.25">
      <c r="B11" s="90" t="s">
        <v>34</v>
      </c>
    </row>
  </sheetData>
  <mergeCells count="4">
    <mergeCell ref="B2:E2"/>
    <mergeCell ref="B3:B4"/>
    <mergeCell ref="C3:D3"/>
    <mergeCell ref="E3:E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Servidores x departamento</vt:lpstr>
      <vt:lpstr> Servidores civiles '04-'14</vt:lpstr>
      <vt:lpstr>Servidores x nivel de gobierno</vt:lpstr>
      <vt:lpstr>Servidores x régimen</vt:lpstr>
      <vt:lpstr>Servidores x sexo</vt:lpstr>
      <vt:lpstr>Servidores x edad </vt:lpstr>
      <vt:lpstr>Servidores x educación</vt:lpstr>
      <vt:lpstr>Brechas salariales púb vs. pri</vt:lpstr>
      <vt:lpstr>Costo de planilla pública</vt:lpstr>
      <vt:lpstr>Desarollo del SC</vt:lpstr>
      <vt:lpstr>SC, PBI y competitividad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Erick Villalba Ramírez</dc:creator>
  <cp:lastModifiedBy>Fernando Cuadros Luque</cp:lastModifiedBy>
  <cp:lastPrinted>2017-09-07T23:01:31Z</cp:lastPrinted>
  <dcterms:created xsi:type="dcterms:W3CDTF">2015-10-07T16:27:22Z</dcterms:created>
  <dcterms:modified xsi:type="dcterms:W3CDTF">2017-09-12T15:10:58Z</dcterms:modified>
</cp:coreProperties>
</file>