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33" windowHeight="7039" activeTab="0"/>
  </bookViews>
  <sheets>
    <sheet name="ComercializadoresdeCombustibled" sheetId="1" r:id="rId1"/>
  </sheets>
  <definedNames/>
  <calcPr fullCalcOnLoad="1"/>
</workbook>
</file>

<file path=xl/sharedStrings.xml><?xml version="1.0" encoding="utf-8"?>
<sst xmlns="http://schemas.openxmlformats.org/spreadsheetml/2006/main" count="201" uniqueCount="133">
  <si>
    <t>REGISTROS HÁBILES DE COMERCIALIZADORES DE COMBUSTIBLE DE AVIACIÓN (Actualizado al 29 DE OCTUBRE DE 2020 - 15:12)</t>
  </si>
  <si>
    <t>No</t>
  </si>
  <si>
    <t>EXPEDIENTE</t>
  </si>
  <si>
    <t>CODIGO OSINERGMIN</t>
  </si>
  <si>
    <t>REGISTRO</t>
  </si>
  <si>
    <t>RUC</t>
  </si>
  <si>
    <t>RAZON SOCIAL</t>
  </si>
  <si>
    <t>DOMICILIO LEGAL</t>
  </si>
  <si>
    <t>AEROPUERTO U OTRO</t>
  </si>
  <si>
    <t>PLANTA ABASTECIMIENTO</t>
  </si>
  <si>
    <t>OPERADOR</t>
  </si>
  <si>
    <t>DEPARTAMENTO</t>
  </si>
  <si>
    <t>PROVINCIA</t>
  </si>
  <si>
    <t>DISTRITO</t>
  </si>
  <si>
    <t>FEC. EMISIÓN</t>
  </si>
  <si>
    <t>TÉRMINO DE VIGENCIA</t>
  </si>
  <si>
    <t>PRODUCTOS QUE COMERCIALIZA DESCRITO EN LA CONSTANCIA</t>
  </si>
  <si>
    <t>34709-605-191218</t>
  </si>
  <si>
    <t>PETROLEOS DEL PERU S.A. - PETROPERU S.A.</t>
  </si>
  <si>
    <t>AV. PASEO DE LA REPÚBLICA 3361</t>
  </si>
  <si>
    <t>PLANTA DE ABASTECIMIENTO EN AEROPUERTO</t>
  </si>
  <si>
    <t>PETROPERÚ</t>
  </si>
  <si>
    <t>ICA</t>
  </si>
  <si>
    <t>PISCO</t>
  </si>
  <si>
    <t>SAN ANDRES</t>
  </si>
  <si>
    <t>INDEFINIDO</t>
  </si>
  <si>
    <t>34702-605-020518</t>
  </si>
  <si>
    <t>PETROLEOS DEL PERÚ – PETROPERÚ S.A.</t>
  </si>
  <si>
    <t xml:space="preserve">AV. ENRIQUE CANAVAL Y MOREYRA NRO 150 </t>
  </si>
  <si>
    <t>AEROPUERTO DE AREQUIPA ALFREDO RODRIGUEZ BALLON</t>
  </si>
  <si>
    <t>PLANTA DE ABASTECIMIENTO AEROPUERTO AREQUIPA</t>
  </si>
  <si>
    <t>PETROPERÚ S.A.</t>
  </si>
  <si>
    <t>AREQUIPA</t>
  </si>
  <si>
    <t>CERRO COLORADO</t>
  </si>
  <si>
    <t>TURBO A-1</t>
  </si>
  <si>
    <t>34710-605-010719</t>
  </si>
  <si>
    <t>PETROLEOS DEL PERU PETROPERU SA</t>
  </si>
  <si>
    <t xml:space="preserve">AV. CANAVAL Y MOREYRA NRO 150 </t>
  </si>
  <si>
    <t>PLANTA DE ABASTECIMIENTO EN AEROPUERTO CUSCO</t>
  </si>
  <si>
    <t>PETROLEOS DEL PERÚ-PETROPERÚ S.A.</t>
  </si>
  <si>
    <t>CUSCO</t>
  </si>
  <si>
    <t>WANCHAQ</t>
  </si>
  <si>
    <t>43676-605-071020</t>
  </si>
  <si>
    <t>PETRÓLEOS DEL PERÚ S.A. - PETROPERÚ S.A.</t>
  </si>
  <si>
    <t>AV. CANAVAL Y MOREYRA 150</t>
  </si>
  <si>
    <t>PLANTA DE ABASTECIMIENTO EN AEROPUERTO DE TARAPOTO</t>
  </si>
  <si>
    <t>PETROPERU S.A.</t>
  </si>
  <si>
    <t>SAN MARTIN</t>
  </si>
  <si>
    <t>TARAPOTO</t>
  </si>
  <si>
    <t>0004-CCAV-07-2006</t>
  </si>
  <si>
    <t>REFINERÍA LA PAMPILLA S.A.A.</t>
  </si>
  <si>
    <t xml:space="preserve">AV. ELMER FAUCETT S/N </t>
  </si>
  <si>
    <t>AEROPUERTO INTERNACIONAL JORGE CHAVEZ</t>
  </si>
  <si>
    <t>PLANTA DE ABASTECIMIENTO AEROPUERTO JORGE CHAVEZ</t>
  </si>
  <si>
    <t>EXXON-MOBIL AVIACION PERÚ S.A.</t>
  </si>
  <si>
    <t>LIMA</t>
  </si>
  <si>
    <t>SAN ISIDRO</t>
  </si>
  <si>
    <t>TURBO JP-1</t>
  </si>
  <si>
    <t>88247-605-150720</t>
  </si>
  <si>
    <t>REPSOL MARKETING S.A.C.</t>
  </si>
  <si>
    <t>AV. VICTOR ANDRES BELAUNDE N° 147, TORRE V, PISO 4</t>
  </si>
  <si>
    <t>PLANTA DE ABASTECIMIENTO EN AEROPUERTO "AEROPUERTO INTERNACIONAL JORGE CHAVEZ"</t>
  </si>
  <si>
    <t>TERPEL AVIACION DEL PERU S.R.L.</t>
  </si>
  <si>
    <t>PROV. CONST. DEL CALLAO</t>
  </si>
  <si>
    <t>CALLAO</t>
  </si>
  <si>
    <t>0001-CCAV-07-2006</t>
  </si>
  <si>
    <t>PETROLEOS DEL PERU - PETROPERU S.A. - PLANTA AEROPUERTO LIMA-CALLAO</t>
  </si>
  <si>
    <t>AV. ELMER FAUCETT S/N</t>
  </si>
  <si>
    <t>EXXON-MOBIL AVIACION DEL PERU</t>
  </si>
  <si>
    <t>GASOLINA DE AVIACIÓN,TURBO JP-1</t>
  </si>
  <si>
    <t>92872-605-080420</t>
  </si>
  <si>
    <t>HERCO COMBUSTIBLES S.A.</t>
  </si>
  <si>
    <t>PANAMERICANA SUR KM. 33.50</t>
  </si>
  <si>
    <t>NAZCA</t>
  </si>
  <si>
    <t>VISTA ALEGRE</t>
  </si>
  <si>
    <t>34701-605-020518</t>
  </si>
  <si>
    <t>PETROLEOS DEL PERU - PETROPERU S.A.</t>
  </si>
  <si>
    <t xml:space="preserve">AV. CANAVAL Y MOREYRA N° 150 </t>
  </si>
  <si>
    <t>AEROPUERTO CAP. FAP. CARLOS CIRIANI SANTA ROSA</t>
  </si>
  <si>
    <t>PLANTA DE ABASTECIMIENTO EN AEROPUERTO "CAP. FAP CARLOS CIRIANI SANTA ROSA"</t>
  </si>
  <si>
    <t>34848-605-140818</t>
  </si>
  <si>
    <t>TERPEL COMERCIAL DEL PERU S.R.L.</t>
  </si>
  <si>
    <t>CAMINO REAL 456 TORRE REAL PISO 14</t>
  </si>
  <si>
    <t>141504-605-180920</t>
  </si>
  <si>
    <t>PARCELA C – 14 A, PREDIO LAS SALINAS</t>
  </si>
  <si>
    <t>AEROPUERTO CAPITAN FAP ¨GUILLERMO CONCHA IBÉRICO¨</t>
  </si>
  <si>
    <t>PIURA</t>
  </si>
  <si>
    <t>CASTILLA</t>
  </si>
  <si>
    <t>34703-605-271217</t>
  </si>
  <si>
    <t>AV. ENRIQUE CANAVAL MOREYRA N° 150</t>
  </si>
  <si>
    <t>PLANTA DE ABASTECIMIENTO EN AEROPUERTO TRUJILLO</t>
  </si>
  <si>
    <t>AEROPUERTOS DEL PERU S.A.</t>
  </si>
  <si>
    <t>0001-CCAV-01-2010</t>
  </si>
  <si>
    <t>PASEO DE LA REPUBLICA N° 3361, SAN ISIDRO, LIMA</t>
  </si>
  <si>
    <t>ESTACIÓN DE BOMBEO Nº 7 DEL OLEODUCTO NOR PERUANO</t>
  </si>
  <si>
    <t>OTRO SISTEMA DE DESPACHO DE COMBUSTIBLE DE AVIACIÓN ESTACIÓN DE BOMBEO Nº 7</t>
  </si>
  <si>
    <t>AMAZONAS</t>
  </si>
  <si>
    <t>UTCUBAMBA</t>
  </si>
  <si>
    <t>EL MILAGRO</t>
  </si>
  <si>
    <t>99724-605-230517</t>
  </si>
  <si>
    <t>ESTACIÓN DE BOMBEO Nº 1 DEL OLEODUCTO NOR PERUANO</t>
  </si>
  <si>
    <t>SISTEMA DE DESPACHO DE COMBUSTIBLE DE AVIACIÓN ESTACIÓN DE BOMBEO Nº 1 DEL OLEODUCTO NOR PERUANO</t>
  </si>
  <si>
    <t>99725-605-230517</t>
  </si>
  <si>
    <t>ESTACIÓN DE BOMBEO Nº 5 DEL OLEODUCTO NOR PERUANO</t>
  </si>
  <si>
    <t>SISTEMA DE DESPACHO DE COMBUSTIBLE DE AVIACIÓN ESTACIÓN DE BOMBEO Nº 5</t>
  </si>
  <si>
    <t>LORETO</t>
  </si>
  <si>
    <t>DATEM DEL MARAÑON</t>
  </si>
  <si>
    <t>MANSERICHE</t>
  </si>
  <si>
    <t>34707-605-261217</t>
  </si>
  <si>
    <t>PETROLEOS DEL PERU - PETROPERU S.A. - PLANTA AEROPUERTO CHICLAYO</t>
  </si>
  <si>
    <t>AEROPUERTO DE CHICLAYO CAPITAN FAP JOSÉ ABELARDO QUIÑONEZ</t>
  </si>
  <si>
    <t>PLANTA DE ABASTECIMIENTO AEROPUERTO CHICLAYO</t>
  </si>
  <si>
    <t>LAMBAYEQUE</t>
  </si>
  <si>
    <t>CHICLAYO</t>
  </si>
  <si>
    <t>149257-605-240820</t>
  </si>
  <si>
    <t>AV. ENRIQUE CANAVAL MOREYRA 150</t>
  </si>
  <si>
    <t>AEROPUERTO INTERNACIONAL CORONEL FAP FRANCISCO SECADA VIGNETTA</t>
  </si>
  <si>
    <t>113809-605-060317</t>
  </si>
  <si>
    <t>HERCO COMBUSTIBLES S.A</t>
  </si>
  <si>
    <t>AV. PASTORA LA JOYA S/N</t>
  </si>
  <si>
    <t>AEROPUERTO INTERNACIONAL PADRE ALDAMIZ</t>
  </si>
  <si>
    <t>PLANTA ABASTECIMIENTO AEROPUERTO INTERNACIONAL PADRE ALDAMIZ - PUERTO MALDONADO</t>
  </si>
  <si>
    <t>MADRE DE DIOS</t>
  </si>
  <si>
    <t>TAMBOPATA</t>
  </si>
  <si>
    <t>139615-605-201020</t>
  </si>
  <si>
    <t xml:space="preserve">AIR BP PBF DEL PERU S.A.C. </t>
  </si>
  <si>
    <t>AV. RICARDO RIVERA NAVARRETE N° 501, OFICINA 15</t>
  </si>
  <si>
    <t>138861-605-161020</t>
  </si>
  <si>
    <t>PARCELA C-14A, PREDIO LAS SALINAS</t>
  </si>
  <si>
    <t>AEROPUERTO INTERNACIONAL DE PUCALLPA, CAPITAN FAP DAVID ABENSUR RENGIFO</t>
  </si>
  <si>
    <t>UCAYALI</t>
  </si>
  <si>
    <t>CORONEL PORTILLO</t>
  </si>
  <si>
    <t>YARINACOCHA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</si>
</sst>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</border>
    <border>
      <left>
        <color indexed="63"/>
      </left>
      <right style="thin">
        <color rgb="FF000080"/>
      </right>
      <top style="thin">
        <color rgb="FF000080"/>
      </top>
      <bottom style="thin">
        <color rgb="FF000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857250</xdr:colOff>
      <xdr:row>3</xdr:row>
      <xdr:rowOff>47625</xdr:rowOff>
    </xdr:to>
    <xdr:pic>
      <xdr:nvPicPr>
        <xdr:cNvPr id="1" name="Picture 1" descr="Logo Osinergmin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295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28125" style="0" customWidth="1"/>
    <col min="2" max="2" width="13.8515625" style="0" customWidth="1"/>
    <col min="3" max="3" width="19.421875" style="0" bestFit="1" customWidth="1"/>
    <col min="4" max="4" width="17.28125" style="0" bestFit="1" customWidth="1"/>
    <col min="5" max="5" width="11.8515625" style="0" bestFit="1" customWidth="1"/>
    <col min="6" max="10" width="44.8515625" style="0" bestFit="1" customWidth="1"/>
    <col min="11" max="12" width="23.140625" style="0" bestFit="1" customWidth="1"/>
    <col min="13" max="13" width="16.421875" style="0" bestFit="1" customWidth="1"/>
    <col min="14" max="14" width="12.140625" style="0" bestFit="1" customWidth="1"/>
    <col min="15" max="15" width="20.421875" style="0" bestFit="1" customWidth="1"/>
    <col min="16" max="16" width="44.8515625" style="0" bestFit="1" customWidth="1"/>
  </cols>
  <sheetData>
    <row r="2" spans="1:16" ht="13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6" spans="1:16" ht="27.75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</row>
    <row r="7" spans="1:16" ht="13.5">
      <c r="A7" s="3">
        <v>1</v>
      </c>
      <c r="B7" s="3" t="str">
        <f>"201800210696"</f>
        <v>201800210696</v>
      </c>
      <c r="C7" s="3">
        <v>34709</v>
      </c>
      <c r="D7" s="3" t="s">
        <v>17</v>
      </c>
      <c r="E7" s="3">
        <v>20100128218</v>
      </c>
      <c r="F7" s="3" t="s">
        <v>18</v>
      </c>
      <c r="G7" s="3" t="s">
        <v>19</v>
      </c>
      <c r="H7" s="3"/>
      <c r="I7" s="3" t="s">
        <v>20</v>
      </c>
      <c r="J7" s="3" t="s">
        <v>21</v>
      </c>
      <c r="K7" s="3" t="s">
        <v>22</v>
      </c>
      <c r="L7" s="3" t="s">
        <v>23</v>
      </c>
      <c r="M7" s="3" t="s">
        <v>24</v>
      </c>
      <c r="N7" s="4">
        <v>43454</v>
      </c>
      <c r="O7" s="3" t="s">
        <v>25</v>
      </c>
      <c r="P7" s="3"/>
    </row>
    <row r="8" spans="1:16" ht="27.75">
      <c r="A8" s="5">
        <v>2</v>
      </c>
      <c r="B8" s="5" t="str">
        <f>"201800071728"</f>
        <v>201800071728</v>
      </c>
      <c r="C8" s="5">
        <v>34702</v>
      </c>
      <c r="D8" s="5" t="s">
        <v>26</v>
      </c>
      <c r="E8" s="5">
        <v>20100128218</v>
      </c>
      <c r="F8" s="5" t="s">
        <v>27</v>
      </c>
      <c r="G8" s="5" t="s">
        <v>28</v>
      </c>
      <c r="H8" s="5" t="s">
        <v>29</v>
      </c>
      <c r="I8" s="5" t="s">
        <v>30</v>
      </c>
      <c r="J8" s="5" t="s">
        <v>31</v>
      </c>
      <c r="K8" s="5" t="s">
        <v>32</v>
      </c>
      <c r="L8" s="5" t="s">
        <v>32</v>
      </c>
      <c r="M8" s="5" t="s">
        <v>33</v>
      </c>
      <c r="N8" s="6">
        <v>43224</v>
      </c>
      <c r="O8" s="6">
        <v>44316</v>
      </c>
      <c r="P8" s="5" t="s">
        <v>34</v>
      </c>
    </row>
    <row r="9" spans="1:16" ht="27.75">
      <c r="A9" s="3">
        <v>3</v>
      </c>
      <c r="B9" s="3" t="str">
        <f>"201900104432"</f>
        <v>201900104432</v>
      </c>
      <c r="C9" s="3">
        <v>34710</v>
      </c>
      <c r="D9" s="3" t="s">
        <v>35</v>
      </c>
      <c r="E9" s="3">
        <v>20100128218</v>
      </c>
      <c r="F9" s="3" t="s">
        <v>36</v>
      </c>
      <c r="G9" s="3" t="s">
        <v>37</v>
      </c>
      <c r="H9" s="3"/>
      <c r="I9" s="3" t="s">
        <v>38</v>
      </c>
      <c r="J9" s="3" t="s">
        <v>39</v>
      </c>
      <c r="K9" s="3" t="s">
        <v>40</v>
      </c>
      <c r="L9" s="3" t="s">
        <v>40</v>
      </c>
      <c r="M9" s="3" t="s">
        <v>41</v>
      </c>
      <c r="N9" s="4">
        <v>43648</v>
      </c>
      <c r="O9" s="4">
        <v>44378</v>
      </c>
      <c r="P9" s="3"/>
    </row>
    <row r="10" spans="1:16" ht="27.75">
      <c r="A10" s="5">
        <v>4</v>
      </c>
      <c r="B10" s="5" t="str">
        <f>"202000134586"</f>
        <v>202000134586</v>
      </c>
      <c r="C10" s="5">
        <v>43676</v>
      </c>
      <c r="D10" s="5" t="s">
        <v>42</v>
      </c>
      <c r="E10" s="5">
        <v>20100128218</v>
      </c>
      <c r="F10" s="5" t="s">
        <v>43</v>
      </c>
      <c r="G10" s="5" t="s">
        <v>44</v>
      </c>
      <c r="H10" s="5"/>
      <c r="I10" s="5" t="s">
        <v>45</v>
      </c>
      <c r="J10" s="5" t="s">
        <v>46</v>
      </c>
      <c r="K10" s="5" t="s">
        <v>47</v>
      </c>
      <c r="L10" s="5" t="s">
        <v>47</v>
      </c>
      <c r="M10" s="5" t="s">
        <v>48</v>
      </c>
      <c r="N10" s="6">
        <v>44113</v>
      </c>
      <c r="O10" s="6">
        <v>44255</v>
      </c>
      <c r="P10" s="5"/>
    </row>
    <row r="11" spans="1:16" ht="27.75">
      <c r="A11" s="3">
        <v>5</v>
      </c>
      <c r="B11" s="3" t="str">
        <f>"201000001579"</f>
        <v>201000001579</v>
      </c>
      <c r="C11" s="3">
        <v>44284</v>
      </c>
      <c r="D11" s="3" t="s">
        <v>49</v>
      </c>
      <c r="E11" s="3">
        <v>20259829594</v>
      </c>
      <c r="F11" s="3" t="s">
        <v>50</v>
      </c>
      <c r="G11" s="3" t="s">
        <v>51</v>
      </c>
      <c r="H11" s="3" t="s">
        <v>52</v>
      </c>
      <c r="I11" s="3" t="s">
        <v>53</v>
      </c>
      <c r="J11" s="3" t="s">
        <v>54</v>
      </c>
      <c r="K11" s="3" t="s">
        <v>55</v>
      </c>
      <c r="L11" s="3" t="s">
        <v>55</v>
      </c>
      <c r="M11" s="3" t="s">
        <v>56</v>
      </c>
      <c r="N11" s="4">
        <v>38991</v>
      </c>
      <c r="O11" s="3" t="s">
        <v>25</v>
      </c>
      <c r="P11" s="3" t="s">
        <v>57</v>
      </c>
    </row>
    <row r="12" spans="1:16" ht="27.75">
      <c r="A12" s="5">
        <v>6</v>
      </c>
      <c r="B12" s="5" t="str">
        <f>"202000078472"</f>
        <v>202000078472</v>
      </c>
      <c r="C12" s="5">
        <v>88247</v>
      </c>
      <c r="D12" s="5" t="s">
        <v>58</v>
      </c>
      <c r="E12" s="5">
        <v>20513320753</v>
      </c>
      <c r="F12" s="5" t="s">
        <v>59</v>
      </c>
      <c r="G12" s="5" t="s">
        <v>60</v>
      </c>
      <c r="H12" s="5"/>
      <c r="I12" s="5" t="s">
        <v>61</v>
      </c>
      <c r="J12" s="5" t="s">
        <v>62</v>
      </c>
      <c r="K12" s="5" t="s">
        <v>63</v>
      </c>
      <c r="L12" s="5" t="s">
        <v>63</v>
      </c>
      <c r="M12" s="5" t="s">
        <v>64</v>
      </c>
      <c r="N12" s="6">
        <v>44028</v>
      </c>
      <c r="O12" s="6">
        <v>44393</v>
      </c>
      <c r="P12" s="5"/>
    </row>
    <row r="13" spans="1:16" ht="27.75">
      <c r="A13" s="3">
        <v>7</v>
      </c>
      <c r="B13" s="3" t="str">
        <f>"201000001578"</f>
        <v>201000001578</v>
      </c>
      <c r="C13" s="3">
        <v>34910</v>
      </c>
      <c r="D13" s="3" t="s">
        <v>65</v>
      </c>
      <c r="E13" s="3">
        <v>20100128218</v>
      </c>
      <c r="F13" s="3" t="s">
        <v>66</v>
      </c>
      <c r="G13" s="3" t="s">
        <v>67</v>
      </c>
      <c r="H13" s="3" t="s">
        <v>52</v>
      </c>
      <c r="I13" s="3" t="s">
        <v>53</v>
      </c>
      <c r="J13" s="3" t="s">
        <v>68</v>
      </c>
      <c r="K13" s="3" t="s">
        <v>63</v>
      </c>
      <c r="L13" s="3" t="s">
        <v>63</v>
      </c>
      <c r="M13" s="3" t="s">
        <v>64</v>
      </c>
      <c r="N13" s="4">
        <v>38751</v>
      </c>
      <c r="O13" s="3" t="s">
        <v>25</v>
      </c>
      <c r="P13" s="3" t="s">
        <v>69</v>
      </c>
    </row>
    <row r="14" spans="1:16" ht="13.5">
      <c r="A14" s="5">
        <v>8</v>
      </c>
      <c r="B14" s="5" t="str">
        <f>"202000050532"</f>
        <v>202000050532</v>
      </c>
      <c r="C14" s="5">
        <v>92872</v>
      </c>
      <c r="D14" s="5" t="s">
        <v>70</v>
      </c>
      <c r="E14" s="5">
        <v>20501458164</v>
      </c>
      <c r="F14" s="5" t="s">
        <v>71</v>
      </c>
      <c r="G14" s="5" t="s">
        <v>72</v>
      </c>
      <c r="H14" s="5"/>
      <c r="I14" s="5"/>
      <c r="J14" s="5"/>
      <c r="K14" s="5" t="s">
        <v>22</v>
      </c>
      <c r="L14" s="5" t="s">
        <v>73</v>
      </c>
      <c r="M14" s="5" t="s">
        <v>74</v>
      </c>
      <c r="N14" s="6">
        <v>43929</v>
      </c>
      <c r="O14" s="6">
        <v>44303</v>
      </c>
      <c r="P14" s="5"/>
    </row>
    <row r="15" spans="1:16" ht="27.75">
      <c r="A15" s="3">
        <v>9</v>
      </c>
      <c r="B15" s="3" t="str">
        <f>"201800071733"</f>
        <v>201800071733</v>
      </c>
      <c r="C15" s="3">
        <v>34701</v>
      </c>
      <c r="D15" s="3" t="s">
        <v>75</v>
      </c>
      <c r="E15" s="3">
        <v>20100128218</v>
      </c>
      <c r="F15" s="3" t="s">
        <v>76</v>
      </c>
      <c r="G15" s="3" t="s">
        <v>77</v>
      </c>
      <c r="H15" s="3" t="s">
        <v>78</v>
      </c>
      <c r="I15" s="3" t="s">
        <v>79</v>
      </c>
      <c r="J15" s="3" t="s">
        <v>31</v>
      </c>
      <c r="K15" s="3" t="s">
        <v>55</v>
      </c>
      <c r="L15" s="3" t="s">
        <v>55</v>
      </c>
      <c r="M15" s="3" t="s">
        <v>56</v>
      </c>
      <c r="N15" s="4">
        <v>43222</v>
      </c>
      <c r="O15" s="4">
        <v>44316</v>
      </c>
      <c r="P15" s="3" t="s">
        <v>34</v>
      </c>
    </row>
    <row r="16" spans="1:16" ht="13.5">
      <c r="A16" s="5">
        <v>10</v>
      </c>
      <c r="B16" s="5" t="str">
        <f>"201800132865"</f>
        <v>201800132865</v>
      </c>
      <c r="C16" s="5">
        <v>34848</v>
      </c>
      <c r="D16" s="5" t="s">
        <v>80</v>
      </c>
      <c r="E16" s="5">
        <v>20259880603</v>
      </c>
      <c r="F16" s="5" t="s">
        <v>81</v>
      </c>
      <c r="G16" s="5" t="s">
        <v>82</v>
      </c>
      <c r="H16" s="5"/>
      <c r="I16" s="5" t="s">
        <v>20</v>
      </c>
      <c r="J16" s="5" t="s">
        <v>81</v>
      </c>
      <c r="K16" s="5" t="s">
        <v>63</v>
      </c>
      <c r="L16" s="5" t="s">
        <v>63</v>
      </c>
      <c r="M16" s="5" t="s">
        <v>64</v>
      </c>
      <c r="N16" s="6">
        <v>43329</v>
      </c>
      <c r="O16" s="5" t="s">
        <v>25</v>
      </c>
      <c r="P16" s="5"/>
    </row>
    <row r="17" spans="1:16" ht="27.75">
      <c r="A17" s="3">
        <v>11</v>
      </c>
      <c r="B17" s="3" t="str">
        <f>"202000114807"</f>
        <v>202000114807</v>
      </c>
      <c r="C17" s="3">
        <v>141504</v>
      </c>
      <c r="D17" s="3" t="s">
        <v>83</v>
      </c>
      <c r="E17" s="3">
        <v>20501458164</v>
      </c>
      <c r="F17" s="3" t="s">
        <v>71</v>
      </c>
      <c r="G17" s="3" t="s">
        <v>84</v>
      </c>
      <c r="H17" s="3"/>
      <c r="I17" s="3" t="s">
        <v>85</v>
      </c>
      <c r="J17" s="3" t="s">
        <v>71</v>
      </c>
      <c r="K17" s="3" t="s">
        <v>86</v>
      </c>
      <c r="L17" s="3" t="s">
        <v>86</v>
      </c>
      <c r="M17" s="3" t="s">
        <v>87</v>
      </c>
      <c r="N17" s="4">
        <v>44103</v>
      </c>
      <c r="O17" s="4">
        <v>44515</v>
      </c>
      <c r="P17" s="3"/>
    </row>
    <row r="18" spans="1:16" ht="27.75">
      <c r="A18" s="5">
        <v>12</v>
      </c>
      <c r="B18" s="5" t="str">
        <f>"201700218971"</f>
        <v>201700218971</v>
      </c>
      <c r="C18" s="5">
        <v>34703</v>
      </c>
      <c r="D18" s="5" t="s">
        <v>88</v>
      </c>
      <c r="E18" s="5">
        <v>20100128218</v>
      </c>
      <c r="F18" s="5" t="s">
        <v>76</v>
      </c>
      <c r="G18" s="5" t="s">
        <v>89</v>
      </c>
      <c r="H18" s="5"/>
      <c r="I18" s="5" t="s">
        <v>90</v>
      </c>
      <c r="J18" s="5" t="s">
        <v>91</v>
      </c>
      <c r="K18" s="5" t="s">
        <v>55</v>
      </c>
      <c r="L18" s="5" t="s">
        <v>55</v>
      </c>
      <c r="M18" s="5" t="s">
        <v>56</v>
      </c>
      <c r="N18" s="6">
        <v>43096</v>
      </c>
      <c r="O18" s="5" t="s">
        <v>25</v>
      </c>
      <c r="P18" s="5"/>
    </row>
    <row r="19" spans="1:16" ht="27.75">
      <c r="A19" s="3">
        <v>13</v>
      </c>
      <c r="B19" s="3" t="str">
        <f>"201000001580"</f>
        <v>201000001580</v>
      </c>
      <c r="C19" s="3">
        <v>99720</v>
      </c>
      <c r="D19" s="3" t="s">
        <v>92</v>
      </c>
      <c r="E19" s="3">
        <v>20100128218</v>
      </c>
      <c r="F19" s="3" t="s">
        <v>76</v>
      </c>
      <c r="G19" s="3" t="s">
        <v>93</v>
      </c>
      <c r="H19" s="3" t="s">
        <v>94</v>
      </c>
      <c r="I19" s="3" t="s">
        <v>95</v>
      </c>
      <c r="J19" s="3" t="s">
        <v>46</v>
      </c>
      <c r="K19" s="3" t="s">
        <v>96</v>
      </c>
      <c r="L19" s="3" t="s">
        <v>97</v>
      </c>
      <c r="M19" s="3" t="s">
        <v>98</v>
      </c>
      <c r="N19" s="4">
        <v>40291</v>
      </c>
      <c r="O19" s="3" t="s">
        <v>25</v>
      </c>
      <c r="P19" s="3" t="s">
        <v>57</v>
      </c>
    </row>
    <row r="20" spans="1:16" ht="42">
      <c r="A20" s="5">
        <v>14</v>
      </c>
      <c r="B20" s="5" t="str">
        <f>"201700060270"</f>
        <v>201700060270</v>
      </c>
      <c r="C20" s="5">
        <v>99724</v>
      </c>
      <c r="D20" s="5" t="s">
        <v>99</v>
      </c>
      <c r="E20" s="5">
        <v>20100128218</v>
      </c>
      <c r="F20" s="5" t="s">
        <v>76</v>
      </c>
      <c r="G20" s="5" t="s">
        <v>93</v>
      </c>
      <c r="H20" s="5" t="s">
        <v>100</v>
      </c>
      <c r="I20" s="5" t="s">
        <v>101</v>
      </c>
      <c r="J20" s="5" t="s">
        <v>46</v>
      </c>
      <c r="K20" s="5" t="s">
        <v>86</v>
      </c>
      <c r="L20" s="5" t="s">
        <v>86</v>
      </c>
      <c r="M20" s="5" t="s">
        <v>86</v>
      </c>
      <c r="N20" s="6">
        <v>42922</v>
      </c>
      <c r="O20" s="5" t="s">
        <v>25</v>
      </c>
      <c r="P20" s="5" t="s">
        <v>57</v>
      </c>
    </row>
    <row r="21" spans="1:16" ht="27.75">
      <c r="A21" s="3">
        <v>15</v>
      </c>
      <c r="B21" s="3" t="str">
        <f>"201700060276"</f>
        <v>201700060276</v>
      </c>
      <c r="C21" s="3">
        <v>99725</v>
      </c>
      <c r="D21" s="3" t="s">
        <v>102</v>
      </c>
      <c r="E21" s="3">
        <v>20100128218</v>
      </c>
      <c r="F21" s="3" t="s">
        <v>76</v>
      </c>
      <c r="G21" s="3" t="s">
        <v>93</v>
      </c>
      <c r="H21" s="3" t="s">
        <v>103</v>
      </c>
      <c r="I21" s="3" t="s">
        <v>104</v>
      </c>
      <c r="J21" s="3" t="s">
        <v>46</v>
      </c>
      <c r="K21" s="3" t="s">
        <v>105</v>
      </c>
      <c r="L21" s="3" t="s">
        <v>106</v>
      </c>
      <c r="M21" s="3" t="s">
        <v>107</v>
      </c>
      <c r="N21" s="4">
        <v>42922</v>
      </c>
      <c r="O21" s="3" t="s">
        <v>25</v>
      </c>
      <c r="P21" s="3" t="s">
        <v>57</v>
      </c>
    </row>
    <row r="22" spans="1:16" ht="27.75">
      <c r="A22" s="5">
        <v>16</v>
      </c>
      <c r="B22" s="5" t="str">
        <f>"201700218996"</f>
        <v>201700218996</v>
      </c>
      <c r="C22" s="5">
        <v>34707</v>
      </c>
      <c r="D22" s="5" t="s">
        <v>108</v>
      </c>
      <c r="E22" s="5">
        <v>20100128218</v>
      </c>
      <c r="F22" s="5" t="s">
        <v>109</v>
      </c>
      <c r="G22" s="5" t="s">
        <v>19</v>
      </c>
      <c r="H22" s="5" t="s">
        <v>110</v>
      </c>
      <c r="I22" s="5" t="s">
        <v>111</v>
      </c>
      <c r="J22" s="5" t="s">
        <v>46</v>
      </c>
      <c r="K22" s="5" t="s">
        <v>112</v>
      </c>
      <c r="L22" s="5" t="s">
        <v>113</v>
      </c>
      <c r="M22" s="5" t="s">
        <v>113</v>
      </c>
      <c r="N22" s="6">
        <v>43096</v>
      </c>
      <c r="O22" s="6">
        <v>44377</v>
      </c>
      <c r="P22" s="5" t="s">
        <v>34</v>
      </c>
    </row>
    <row r="23" spans="1:16" ht="27.75">
      <c r="A23" s="3">
        <v>17</v>
      </c>
      <c r="B23" s="3" t="str">
        <f>"202000108158"</f>
        <v>202000108158</v>
      </c>
      <c r="C23" s="3">
        <v>149257</v>
      </c>
      <c r="D23" s="3" t="s">
        <v>114</v>
      </c>
      <c r="E23" s="3">
        <v>20100128218</v>
      </c>
      <c r="F23" s="3" t="s">
        <v>36</v>
      </c>
      <c r="G23" s="3" t="s">
        <v>115</v>
      </c>
      <c r="H23" s="3"/>
      <c r="I23" s="3" t="s">
        <v>116</v>
      </c>
      <c r="J23" s="3" t="s">
        <v>76</v>
      </c>
      <c r="K23" s="3" t="s">
        <v>55</v>
      </c>
      <c r="L23" s="3" t="s">
        <v>55</v>
      </c>
      <c r="M23" s="3" t="s">
        <v>56</v>
      </c>
      <c r="N23" s="4">
        <v>44069</v>
      </c>
      <c r="O23" s="4">
        <v>44196</v>
      </c>
      <c r="P23" s="3"/>
    </row>
    <row r="24" spans="1:16" ht="42">
      <c r="A24" s="5">
        <v>18</v>
      </c>
      <c r="B24" s="5" t="str">
        <f>"201700032035"</f>
        <v>201700032035</v>
      </c>
      <c r="C24" s="5">
        <v>113809</v>
      </c>
      <c r="D24" s="5" t="s">
        <v>117</v>
      </c>
      <c r="E24" s="5">
        <v>20501458164</v>
      </c>
      <c r="F24" s="5" t="s">
        <v>118</v>
      </c>
      <c r="G24" s="5" t="s">
        <v>119</v>
      </c>
      <c r="H24" s="5" t="s">
        <v>120</v>
      </c>
      <c r="I24" s="5" t="s">
        <v>121</v>
      </c>
      <c r="J24" s="5" t="s">
        <v>71</v>
      </c>
      <c r="K24" s="5" t="s">
        <v>122</v>
      </c>
      <c r="L24" s="5" t="s">
        <v>123</v>
      </c>
      <c r="M24" s="5" t="s">
        <v>123</v>
      </c>
      <c r="N24" s="6">
        <v>42842</v>
      </c>
      <c r="O24" s="5" t="s">
        <v>25</v>
      </c>
      <c r="P24" s="5"/>
    </row>
    <row r="25" spans="1:16" ht="27.75">
      <c r="A25" s="3">
        <v>19</v>
      </c>
      <c r="B25" s="3" t="str">
        <f>"202000141024"</f>
        <v>202000141024</v>
      </c>
      <c r="C25" s="3">
        <v>139615</v>
      </c>
      <c r="D25" s="3" t="s">
        <v>124</v>
      </c>
      <c r="E25" s="3">
        <v>20601509416</v>
      </c>
      <c r="F25" s="3" t="s">
        <v>125</v>
      </c>
      <c r="G25" s="3" t="s">
        <v>126</v>
      </c>
      <c r="H25" s="3"/>
      <c r="I25" s="3" t="s">
        <v>67</v>
      </c>
      <c r="J25" s="3" t="s">
        <v>62</v>
      </c>
      <c r="K25" s="3" t="s">
        <v>63</v>
      </c>
      <c r="L25" s="3" t="s">
        <v>63</v>
      </c>
      <c r="M25" s="3" t="s">
        <v>64</v>
      </c>
      <c r="N25" s="4">
        <v>44124</v>
      </c>
      <c r="O25" s="4">
        <v>44507</v>
      </c>
      <c r="P25" s="3"/>
    </row>
    <row r="26" spans="1:16" ht="27.75">
      <c r="A26" s="5">
        <v>20</v>
      </c>
      <c r="B26" s="5" t="str">
        <f>"202000114792"</f>
        <v>202000114792</v>
      </c>
      <c r="C26" s="5">
        <v>138861</v>
      </c>
      <c r="D26" s="5" t="s">
        <v>127</v>
      </c>
      <c r="E26" s="5">
        <v>20501458164</v>
      </c>
      <c r="F26" s="5" t="s">
        <v>71</v>
      </c>
      <c r="G26" s="5" t="s">
        <v>128</v>
      </c>
      <c r="H26" s="5"/>
      <c r="I26" s="5" t="s">
        <v>129</v>
      </c>
      <c r="J26" s="5" t="s">
        <v>129</v>
      </c>
      <c r="K26" s="5" t="s">
        <v>130</v>
      </c>
      <c r="L26" s="5" t="s">
        <v>131</v>
      </c>
      <c r="M26" s="5" t="s">
        <v>132</v>
      </c>
      <c r="N26" s="6">
        <v>44120</v>
      </c>
      <c r="O26" s="6">
        <v>44451</v>
      </c>
      <c r="P26" s="5"/>
    </row>
  </sheetData>
  <sheetProtection/>
  <mergeCells count="1">
    <mergeCell ref="A2:P2"/>
  </mergeCells>
  <printOptions/>
  <pageMargins left="0.75" right="0.75" top="1" bottom="1" header="0.5" footer="0.5"/>
  <pageSetup orientation="portrait" paperSize="9"/>
  <customProperties>
    <customPr name="EpmWorksheetKeyString_GUID" r:id="rId2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/>
  <dc:creator>Jose Manuel Castañeda Rossel</dc:creator>
  <cp:keywords/>
  <dc:description/>
  <cp:lastModifiedBy>Jose Manuel Castañeda Rossel</cp:lastModifiedBy>
  <dcterms:created xsi:type="dcterms:W3CDTF">2020-10-30T16:24:57Z</dcterms:created>
  <dcterms:modified xsi:type="dcterms:W3CDTF">2020-10-30T16:25:04Z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